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20" yWindow="120" windowWidth="24120" windowHeight="12525"/>
  </bookViews>
  <sheets>
    <sheet name="Anexa nr.3 rus" sheetId="1" r:id="rId1"/>
  </sheets>
  <definedNames>
    <definedName name="_xlnm._FilterDatabase" localSheetId="0" hidden="1">'Anexa nr.3 rus'!$A$7:$K$208</definedName>
    <definedName name="co" localSheetId="0">#REF!</definedName>
    <definedName name="co">#REF!</definedName>
    <definedName name="_xlnm.Print_Titles" localSheetId="0">'Anexa nr.3 rus'!$5:$6</definedName>
    <definedName name="ф1" localSheetId="0">#REF!</definedName>
    <definedName name="ф1">#REF!</definedName>
  </definedNames>
  <calcPr calcId="152511"/>
</workbook>
</file>

<file path=xl/calcChain.xml><?xml version="1.0" encoding="utf-8"?>
<calcChain xmlns="http://schemas.openxmlformats.org/spreadsheetml/2006/main">
  <c r="G206" i="1" l="1"/>
  <c r="K204" i="1"/>
  <c r="J204" i="1"/>
  <c r="I204" i="1"/>
  <c r="H204" i="1"/>
  <c r="G204" i="1"/>
  <c r="K197" i="1"/>
  <c r="J197" i="1"/>
  <c r="I197" i="1"/>
  <c r="H197" i="1"/>
  <c r="G197" i="1"/>
  <c r="J186" i="1"/>
  <c r="I186" i="1"/>
  <c r="H186" i="1"/>
  <c r="G186" i="1"/>
  <c r="K174" i="1"/>
  <c r="J174" i="1"/>
  <c r="I174" i="1"/>
  <c r="H174" i="1"/>
  <c r="G174" i="1"/>
  <c r="K143" i="1"/>
  <c r="K142" i="1" s="1"/>
  <c r="K141" i="1" s="1"/>
  <c r="J143" i="1"/>
  <c r="I143" i="1"/>
  <c r="I142" i="1" s="1"/>
  <c r="I141" i="1" s="1"/>
  <c r="H143" i="1"/>
  <c r="H142" i="1" s="1"/>
  <c r="H141" i="1" s="1"/>
  <c r="G143" i="1"/>
  <c r="G142" i="1" s="1"/>
  <c r="G141" i="1" s="1"/>
  <c r="J142" i="1"/>
  <c r="J141" i="1" s="1"/>
  <c r="H106" i="1"/>
  <c r="G106" i="1"/>
  <c r="H95" i="1"/>
  <c r="G95" i="1"/>
  <c r="H94" i="1"/>
  <c r="G94" i="1"/>
  <c r="H73" i="1"/>
  <c r="G73" i="1"/>
  <c r="H72" i="1"/>
  <c r="G72" i="1"/>
  <c r="H71" i="1"/>
  <c r="G71" i="1"/>
  <c r="K36" i="1"/>
  <c r="K166" i="1" s="1"/>
  <c r="K165" i="1" s="1"/>
  <c r="K163" i="1" s="1"/>
  <c r="J36" i="1"/>
  <c r="J166" i="1" s="1"/>
  <c r="J165" i="1" s="1"/>
  <c r="I36" i="1"/>
  <c r="I166" i="1" s="1"/>
  <c r="I165" i="1" s="1"/>
  <c r="I163" i="1" s="1"/>
  <c r="H36" i="1"/>
  <c r="H166" i="1" s="1"/>
  <c r="H165" i="1" s="1"/>
  <c r="G36" i="1"/>
  <c r="G166" i="1" s="1"/>
  <c r="G165" i="1" s="1"/>
  <c r="G163" i="1" s="1"/>
  <c r="I35" i="1"/>
  <c r="I34" i="1" s="1"/>
  <c r="K31" i="1"/>
  <c r="K28" i="1" s="1"/>
  <c r="K27" i="1" s="1"/>
  <c r="J31" i="1"/>
  <c r="I31" i="1"/>
  <c r="I28" i="1" s="1"/>
  <c r="I27" i="1" s="1"/>
  <c r="I7" i="1" s="1"/>
  <c r="H31" i="1"/>
  <c r="G31" i="1"/>
  <c r="G28" i="1" s="1"/>
  <c r="G27" i="1" s="1"/>
  <c r="J28" i="1"/>
  <c r="J27" i="1" s="1"/>
  <c r="H28" i="1"/>
  <c r="H27" i="1" s="1"/>
  <c r="G35" i="1" l="1"/>
  <c r="G34" i="1" s="1"/>
  <c r="G7" i="1" s="1"/>
  <c r="K35" i="1"/>
  <c r="K34" i="1" s="1"/>
  <c r="K7" i="1" s="1"/>
  <c r="H163" i="1"/>
  <c r="J163" i="1"/>
  <c r="H35" i="1"/>
  <c r="H34" i="1" s="1"/>
  <c r="H7" i="1" s="1"/>
  <c r="J35" i="1"/>
  <c r="J34" i="1" s="1"/>
  <c r="J7" i="1" s="1"/>
</calcChain>
</file>

<file path=xl/sharedStrings.xml><?xml version="1.0" encoding="utf-8"?>
<sst xmlns="http://schemas.openxmlformats.org/spreadsheetml/2006/main" count="374" uniqueCount="191">
  <si>
    <t>Приложение 3</t>
  </si>
  <si>
    <t>”Приложение 3</t>
  </si>
  <si>
    <t xml:space="preserve">Ассигнования центральным публичным органам                                                                                                                                   на финансирование капитальных вложений </t>
  </si>
  <si>
    <t>-тыс. леев-</t>
  </si>
  <si>
    <t>Заказчик, проект</t>
  </si>
  <si>
    <t>Код</t>
  </si>
  <si>
    <t>Сумма</t>
  </si>
  <si>
    <t>в том числе</t>
  </si>
  <si>
    <t>основ-ной группы</t>
  </si>
  <si>
    <t>груп-пы</t>
  </si>
  <si>
    <t>прог-раммы</t>
  </si>
  <si>
    <t>подпро-граммы</t>
  </si>
  <si>
    <t>основной компонент</t>
  </si>
  <si>
    <t>специаль-ные средства</t>
  </si>
  <si>
    <t>проекты, финансиру-емые из внешних источников</t>
  </si>
  <si>
    <t>ВСЕГО</t>
  </si>
  <si>
    <t>Конституционный суд</t>
  </si>
  <si>
    <t>Конституционная юрисдикция</t>
  </si>
  <si>
    <t>4'</t>
  </si>
  <si>
    <t>Орган конституционной юрисдикции</t>
  </si>
  <si>
    <r>
      <t xml:space="preserve">Строительство блока </t>
    </r>
    <r>
      <rPr>
        <i/>
        <sz val="11"/>
        <rFont val="Times New Roman"/>
        <family val="1"/>
        <charset val="204"/>
      </rPr>
      <t>В</t>
    </r>
    <r>
      <rPr>
        <sz val="11"/>
        <rFont val="Times New Roman"/>
        <family val="1"/>
        <charset val="204"/>
      </rPr>
      <t xml:space="preserve"> Конституционного суда, ул. А. Лэпушняну, 28, мун.Кишинэу</t>
    </r>
  </si>
  <si>
    <t>4</t>
  </si>
  <si>
    <t>1</t>
  </si>
  <si>
    <t>Высший совет магистратуры</t>
  </si>
  <si>
    <t>Юстиция</t>
  </si>
  <si>
    <t>Судебные инстанции</t>
  </si>
  <si>
    <t>Расширение здания Апелляционной Палаты Кишинэу, ул. Теилор, 4, мун.Кишинэу</t>
  </si>
  <si>
    <t>40</t>
  </si>
  <si>
    <t>Реконструкция здания суда сектора Ботаника, ул. Н.Зелинского, 13, мун.Кишинэу</t>
  </si>
  <si>
    <t>5</t>
  </si>
  <si>
    <t>Реконструкция здания суда сектора Рышкань, ул. Киевская, 3, мун.Кишинэу</t>
  </si>
  <si>
    <t>Реконструкция здания суда сектора Буюкань, пр. Штефан чел Маре ши Сфынт, 200, мун. Кишинэу</t>
  </si>
  <si>
    <t>Строительство здания суда Унгень</t>
  </si>
  <si>
    <t>Реконструкция здания суда Анений Ной</t>
  </si>
  <si>
    <t>Реконструкция здания суда Тараклия</t>
  </si>
  <si>
    <t>Реконструкция здания суда Кантемир</t>
  </si>
  <si>
    <t>Высшая судебная палата</t>
  </si>
  <si>
    <t>Строительство столовой Высшей судебной палаты, ул.М. Когэлничану, 70, мун.Кишинэу</t>
  </si>
  <si>
    <t>3</t>
  </si>
  <si>
    <t>Министерство экономики</t>
  </si>
  <si>
    <t>Топливно-энергетический комплекс</t>
  </si>
  <si>
    <t>Газовые сети</t>
  </si>
  <si>
    <t>Проект «Газопровод по соединению газотранспортной системы Румынии с газотранспортной системой Республики Молдова по направлению Яссы – Унгень»</t>
  </si>
  <si>
    <t>58</t>
  </si>
  <si>
    <t>2</t>
  </si>
  <si>
    <t>Электрические сети</t>
  </si>
  <si>
    <t>Проект "Реабилитация электрических сетей"</t>
  </si>
  <si>
    <t>Проект "Подключение электрических сетей Республики Молдова и Украины к Европейскому союзу операторов электрической энергии (ENTSO-E)"</t>
  </si>
  <si>
    <t>Министерство финансов</t>
  </si>
  <si>
    <t>Государственные услуги общего назначения</t>
  </si>
  <si>
    <t>Финансовая, налогово-бюджетная и контрольная деятельность</t>
  </si>
  <si>
    <t>Инфраструктура таможни Леушень</t>
  </si>
  <si>
    <t>Инфраструктура таможенного поста Джюрджюлешть</t>
  </si>
  <si>
    <t>Инфраструктура таможенного поста Скулень</t>
  </si>
  <si>
    <t>Инфраструктура таможенного поста Костешть-Стынка</t>
  </si>
  <si>
    <t>Инфраструктура таможенного поста Отачь-Могилев</t>
  </si>
  <si>
    <t>Проект "IMPEFO - улучшение приграничного сотрудничества между Республикой Молдова и Румынией в области нефтепродуктов и продовольственных товаров (строительство таможенной лаборатории, мун.Кишинэу)”</t>
  </si>
  <si>
    <t>Министерство сельского хозяйства и пищевой промышленности</t>
  </si>
  <si>
    <t>Образование</t>
  </si>
  <si>
    <t>Высшее образование</t>
  </si>
  <si>
    <t>Строительство ветеринарной клиники Государственного аграрного университета Молдовы, ул.Мирчешть, мун.Кишинэу</t>
  </si>
  <si>
    <t>88</t>
  </si>
  <si>
    <t>10</t>
  </si>
  <si>
    <t>Министерство труда, социальной защиты и семьи</t>
  </si>
  <si>
    <t>Социальное страхование и социальная помощь</t>
  </si>
  <si>
    <t>Учреждения социального обеспечения</t>
  </si>
  <si>
    <t>90</t>
  </si>
  <si>
    <t>Строительство пристройки к зданию Центра по оказанию помощи и защите жертв и потенциальных жертв торговли людьми, ул.Буребиста, 93, мун.Кишинэу</t>
  </si>
  <si>
    <t>Жилищное и коммунальное хозяйство</t>
  </si>
  <si>
    <t>Жилищное хозяйство</t>
  </si>
  <si>
    <t>Строительство жилого дома для участников ликвидации последствий аварии на Чернобыльской АЭС, ул. Алба Юлия, 93, мун. Кишинэу</t>
  </si>
  <si>
    <t>75</t>
  </si>
  <si>
    <t>Mинистерство здравоохранения</t>
  </si>
  <si>
    <t>Здравоохранение</t>
  </si>
  <si>
    <t>Санитарно-эпидемиологические и профилактические службы и учреждения</t>
  </si>
  <si>
    <t>Строительство пристройки к зданию Центра общественного здоровья, ул. Хыждеу, 49, мун. Кишинэу</t>
  </si>
  <si>
    <t>80</t>
  </si>
  <si>
    <t>Национальные программы по здравоохранению</t>
  </si>
  <si>
    <t>Проект "Реконструкция Республиканской клинической больницы"</t>
  </si>
  <si>
    <t>19</t>
  </si>
  <si>
    <t>Реконструкция лечебного корпуса №4 и реанимационного корпуса Национального научно-практического центра ургентной медицины, ул.Т. Чорбэ, 1, мун.Кишинэу</t>
  </si>
  <si>
    <t>Реконструкция зданий туберкулезной больницы, с.Ворничень, р-н Стрэшень</t>
  </si>
  <si>
    <t>Министерство просвещения</t>
  </si>
  <si>
    <t>Среднее образование</t>
  </si>
  <si>
    <t>Строительство общежития профессионального училища, г.Ниспорень</t>
  </si>
  <si>
    <t>8</t>
  </si>
  <si>
    <t>Котельная на природном газе школы-интернат, с. Кэрпинень, р-н Хынчешть</t>
  </si>
  <si>
    <t xml:space="preserve">Газификация зданий Профессионального училища, г.Чимишлия </t>
  </si>
  <si>
    <t xml:space="preserve">Газификация зданий Профессионального училища, г.Леова </t>
  </si>
  <si>
    <t xml:space="preserve">Котельная на природном газе ремесленного училища №10, г.Бричень </t>
  </si>
  <si>
    <t>Котельная на природном газе Профессионального училища, г.Штефан Водэ</t>
  </si>
  <si>
    <t>Mинистерство культуры</t>
  </si>
  <si>
    <t>Культура, искусство, спорт и мероприятия для молодежи</t>
  </si>
  <si>
    <t>Учреждения и мероприятия в области культуры, искусства и спорта, не отнесенные к другим группам</t>
  </si>
  <si>
    <t>Реставрация здания Национального художественного музея, ул.31 Августа 1989, 115, мун.Кишинэу</t>
  </si>
  <si>
    <t>85</t>
  </si>
  <si>
    <t>Изготовление и установка мемориальной плиты в честь Августа Баллиера на здании Национального художественного музея, ул.31 Августа 1989, 115, мун.Кишинэу</t>
  </si>
  <si>
    <t>Реставрация здания Органного Зала, пр. Штефан чел Маре ши Сфынт, 81, мун. Кишинэу</t>
  </si>
  <si>
    <t>Реставрация здания учебного корпуса №1 Академии музыки, театра и изобразительных искусств, ул. А. Матеевича, 111, мун. Кишинэу</t>
  </si>
  <si>
    <t>Реконструкция здания Национальной детской библиотеки им.Иона Крянгэ, ул.А.Щусева, 65, мун. Кишинэу</t>
  </si>
  <si>
    <t>Реконструкция здания Театра-студии "С улицы Роз", ул.Куза Водэ, 17/1, мун. Кишинэу</t>
  </si>
  <si>
    <t>Реставрация "Музей-усадьба семьи Лазо", филиал Национального Музея Археологии и Истории, с.Пятра,  р-н Орхей</t>
  </si>
  <si>
    <t>Реставрация Дома-музея "Григоре Виеру", с.Перерыта, р-н Бричень</t>
  </si>
  <si>
    <t>Министерство юстиции</t>
  </si>
  <si>
    <t>Органы юстиции, не отнесенные к другим группам</t>
  </si>
  <si>
    <t>Реконструкция здания Отдела записи актов гражданского состаяния (ЗАГС), г. Единец</t>
  </si>
  <si>
    <t>11</t>
  </si>
  <si>
    <t>Поддержание общественного порядка и национальная безопасность</t>
  </si>
  <si>
    <t>Пенитенциарные учреждения</t>
  </si>
  <si>
    <t>Строительство тюрьмы на 650 мест, мун. Бэлць</t>
  </si>
  <si>
    <t>43</t>
  </si>
  <si>
    <t>Реконструкция пенитенциарного учреждения №3, г.Леова</t>
  </si>
  <si>
    <t>Реконструкция пенитенциарного учреждения №5, г.Кахул</t>
  </si>
  <si>
    <t>Реконструкция пенитенциарного учреждения №10, с.Гоян, мун.Кишинэу</t>
  </si>
  <si>
    <t>Проект "Строительство тюрмы" (строительство пенитенциарного учреждения №13, мун.Кишинэу</t>
  </si>
  <si>
    <t>Реконструкция пенитенциарного учреждения №17, г. Резина</t>
  </si>
  <si>
    <t>Министерство внутренних дел</t>
  </si>
  <si>
    <t>Органы внутренних дел</t>
  </si>
  <si>
    <r>
      <t>Строительство блока</t>
    </r>
    <r>
      <rPr>
        <i/>
        <sz val="11"/>
        <color theme="1"/>
        <rFont val="Times New Roman"/>
        <family val="1"/>
        <charset val="204"/>
      </rPr>
      <t xml:space="preserve"> А</t>
    </r>
    <r>
      <rPr>
        <sz val="11"/>
        <color theme="1"/>
        <rFont val="Times New Roman"/>
        <family val="1"/>
        <charset val="204"/>
      </rPr>
      <t xml:space="preserve"> Инспектората полиции, р-н Криулень</t>
    </r>
  </si>
  <si>
    <t>35</t>
  </si>
  <si>
    <t>Войска карабинеров</t>
  </si>
  <si>
    <t>Реконструкция административного здания воинской части №1001, ул.Дойна, 102, мун. Кишинэу</t>
  </si>
  <si>
    <t>Пограничная полиция</t>
  </si>
  <si>
    <t>Строительство здания отдела пограничной полиции Сэиц, р-н Кэушень</t>
  </si>
  <si>
    <t>6</t>
  </si>
  <si>
    <t xml:space="preserve">Реконструкция здания Регионального управления "Восток" пограничной полиции, г. Штефан Водэ </t>
  </si>
  <si>
    <t xml:space="preserve">Строительство здания отдела пограничной полиции Волентирь, р-н Штефан Водэ </t>
  </si>
  <si>
    <t>Газификация здания отдела пограничной полиции  Джюрджюлешть, р-н Кахул</t>
  </si>
  <si>
    <t>Питьевое водоснабжение и система канализации отдела пограничной полиции Готешть, р-н Кантемир</t>
  </si>
  <si>
    <t>Гражданская защита и чрезвычайные ситуации</t>
  </si>
  <si>
    <t>Строительство пожарно-спасательной службы Международного свободного порта "Джюрджюлешть", р-н Кахул</t>
  </si>
  <si>
    <t>37</t>
  </si>
  <si>
    <t>Министерство иностранных дел и европейской интеграции</t>
  </si>
  <si>
    <t>Международная деятельность</t>
  </si>
  <si>
    <t>Дипломатические миссии</t>
  </si>
  <si>
    <t>Строительство комплекса Посольства Республики Молдова в Республике Беларусь, г.Минск</t>
  </si>
  <si>
    <t>Министерство строительства и регионального развития</t>
  </si>
  <si>
    <t>Дошкольное образование</t>
  </si>
  <si>
    <t>Строительство детского сада, c. Сэиц, р-н Кэушень</t>
  </si>
  <si>
    <t>Проект "Строительство социального жилья II"</t>
  </si>
  <si>
    <t>Коммунальное хозяйство</t>
  </si>
  <si>
    <t>Питьевое водоснабжение села Котул Морий, р-н Хынчешть</t>
  </si>
  <si>
    <t>Строительство газопровода Кэрпинень-Котул Морий, р-н Хынчешть</t>
  </si>
  <si>
    <t>Министерство молодежи и спорта</t>
  </si>
  <si>
    <t>Спорт</t>
  </si>
  <si>
    <t>Реконструкция футбольного поля Специализированной спортивной школы по футболу, ком. Стэучень, мун.Кишинэу</t>
  </si>
  <si>
    <t>86</t>
  </si>
  <si>
    <t>Реконструкция спортивной базы по гребле на каноэ, г.Ватра, мун.Кишинэу</t>
  </si>
  <si>
    <t>Академия наук Молдовы</t>
  </si>
  <si>
    <t>Наука и инновации</t>
  </si>
  <si>
    <t>Фундаментальные научные исследования</t>
  </si>
  <si>
    <t>Строительство артезианской скважины на экспериментальных участках Института генетики, физиологии и защите растений</t>
  </si>
  <si>
    <t>16</t>
  </si>
  <si>
    <t>Фонд социальных инвестиций</t>
  </si>
  <si>
    <t>Деятельность и услуги, не отнесенные к другим основным группам</t>
  </si>
  <si>
    <t>Расходы, не отнесенные к другим группам</t>
  </si>
  <si>
    <t>Второй проект Фонда социальных инвестиций</t>
  </si>
  <si>
    <t>50</t>
  </si>
  <si>
    <t>12</t>
  </si>
  <si>
    <t>Министерство транспорта и дорожой инфраструктуры</t>
  </si>
  <si>
    <t>Транспорт, дорожное хозяйство,связь и   информатика</t>
  </si>
  <si>
    <t>Дорожное хозяйство</t>
  </si>
  <si>
    <t>Проект "Поддержка программы дорожного сектора"</t>
  </si>
  <si>
    <t>64</t>
  </si>
  <si>
    <t>Министерство окружающей среды</t>
  </si>
  <si>
    <t>Охрана окружающей среды и гидрометеорология</t>
  </si>
  <si>
    <t xml:space="preserve">Охрана окружающей среды </t>
  </si>
  <si>
    <t>Реконструкция системы питьевого водоснабжения "Сорока-Бэлць"</t>
  </si>
  <si>
    <t>70</t>
  </si>
  <si>
    <t>Посадка зеленых насаждений на территории прилегающей к Национальному институту по экономическим исследованиям Академии наук Молдовы, ул. И. Крянгэ, 45, мун. Кишинэу</t>
  </si>
  <si>
    <t>Проект "Улучшение системы водоснабжения шести населенных пунктов"</t>
  </si>
  <si>
    <t>Программа "Развитие услуг обеспечения питьевой водой"</t>
  </si>
  <si>
    <t>Национальный проект "Водоснабжение и канализация"</t>
  </si>
  <si>
    <t>Фонд Вызовы тысячелетия Молдовы</t>
  </si>
  <si>
    <t>Сельское, лесное, рыбное и водное хозяйство</t>
  </si>
  <si>
    <t>Деятельность и услуги в области сельского, лесного, рыбного и водного хозяйства, не отнесенные к другим группам</t>
  </si>
  <si>
    <t>Проект "Переход на прогрессивное сельское хозяйство"</t>
  </si>
  <si>
    <t>51</t>
  </si>
  <si>
    <t>Транспорт, дорожное хозяйство,связь и информатика</t>
  </si>
  <si>
    <t>Проект "Реабилитация дорог"</t>
  </si>
  <si>
    <t>Национальное агентство по безопасности пищевых продуктов</t>
  </si>
  <si>
    <t>Сельское хозяйство</t>
  </si>
  <si>
    <t>Реконструкция зданий и помещений Республиканского Центра Ветеринарной Диагностики, ул. Мурелор, 3, мун.Кишинэу</t>
  </si>
  <si>
    <t>Реконструкция здания лаборатории Республиканского Центра Ветеринарной Диагностики, р-н Дондушень</t>
  </si>
  <si>
    <t>ИТОГО</t>
  </si>
  <si>
    <t>в том числе:</t>
  </si>
  <si>
    <t>Учреждения и услуги в области здравоохранения, не отнесенные к другим группам</t>
  </si>
  <si>
    <t>Транспорт, дорожное хозяйство, связь и информатика</t>
  </si>
  <si>
    <t>28758,4”</t>
  </si>
  <si>
    <t>публич-ного органа</t>
  </si>
  <si>
    <t>специ-альные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</si>
</sst>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 Cyr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/>
    <xf numFmtId="164" fontId="2" fillId="0" borderId="0" xfId="1" applyNumberFormat="1" applyFont="1" applyFill="1" applyBorder="1" applyAlignment="1"/>
    <xf numFmtId="0" fontId="6" fillId="0" borderId="0" xfId="1" applyFont="1" applyFill="1" applyBorder="1" applyAlignment="1"/>
    <xf numFmtId="0" fontId="6" fillId="0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49" fontId="9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11" fillId="0" borderId="0" xfId="1" applyFont="1" applyFill="1" applyBorder="1" applyAlignment="1">
      <alignment horizontal="center"/>
    </xf>
    <xf numFmtId="49" fontId="11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/>
    <xf numFmtId="0" fontId="9" fillId="2" borderId="0" xfId="1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/>
    <xf numFmtId="164" fontId="8" fillId="0" borderId="0" xfId="1" applyNumberFormat="1" applyFont="1" applyFill="1" applyBorder="1" applyAlignment="1"/>
    <xf numFmtId="49" fontId="6" fillId="2" borderId="0" xfId="2" applyNumberFormat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/>
    <xf numFmtId="0" fontId="8" fillId="2" borderId="0" xfId="1" applyFont="1" applyFill="1" applyBorder="1" applyAlignment="1">
      <alignment horizontal="left" wrapText="1"/>
    </xf>
    <xf numFmtId="0" fontId="14" fillId="0" borderId="0" xfId="1" applyFont="1" applyFill="1" applyBorder="1" applyAlignment="1">
      <alignment wrapText="1"/>
    </xf>
    <xf numFmtId="164" fontId="9" fillId="0" borderId="0" xfId="1" applyNumberFormat="1" applyFont="1" applyFill="1" applyBorder="1" applyAlignment="1">
      <alignment horizontal="right"/>
    </xf>
    <xf numFmtId="0" fontId="8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/>
    </xf>
    <xf numFmtId="49" fontId="9" fillId="2" borderId="0" xfId="1" applyNumberFormat="1" applyFont="1" applyFill="1" applyBorder="1" applyAlignment="1">
      <alignment horizontal="center"/>
    </xf>
    <xf numFmtId="0" fontId="9" fillId="2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right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wrapText="1"/>
    </xf>
    <xf numFmtId="49" fontId="9" fillId="0" borderId="0" xfId="1" applyNumberFormat="1" applyFont="1" applyFill="1" applyBorder="1" applyAlignment="1">
      <alignment horizontal="center" wrapText="1"/>
    </xf>
    <xf numFmtId="164" fontId="9" fillId="0" borderId="0" xfId="1" applyNumberFormat="1" applyFont="1" applyFill="1" applyBorder="1" applyAlignment="1">
      <alignment horizontal="right" wrapText="1"/>
    </xf>
    <xf numFmtId="164" fontId="2" fillId="0" borderId="0" xfId="1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</cellXfs>
  <cellStyles count="64">
    <cellStyle name="Обычный" xfId="0" builtinId="0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22" xfId="16"/>
    <cellStyle name="Обычный 2 23" xfId="17"/>
    <cellStyle name="Обычный 2 24" xfId="18"/>
    <cellStyle name="Обычный 2 25" xfId="19"/>
    <cellStyle name="Обычный 2 26" xfId="20"/>
    <cellStyle name="Обычный 2 27" xfId="21"/>
    <cellStyle name="Обычный 2 3" xfId="22"/>
    <cellStyle name="Обычный 2 4" xfId="23"/>
    <cellStyle name="Обычный 2 5" xfId="24"/>
    <cellStyle name="Обычный 2 6" xfId="25"/>
    <cellStyle name="Обычный 2 7" xfId="26"/>
    <cellStyle name="Обычный 2 8" xfId="27"/>
    <cellStyle name="Обычный 2 9" xfId="28"/>
    <cellStyle name="Обычный 3" xfId="29"/>
    <cellStyle name="Обычный 3 10" xfId="30"/>
    <cellStyle name="Обычный 3 2" xfId="31"/>
    <cellStyle name="Обычный 3 2 2" xfId="32"/>
    <cellStyle name="Обычный 3 2 3" xfId="33"/>
    <cellStyle name="Обычный 3 2 4" xfId="34"/>
    <cellStyle name="Обычный 3 2 5" xfId="35"/>
    <cellStyle name="Обычный 3 2 6" xfId="36"/>
    <cellStyle name="Обычный 3 2 7" xfId="37"/>
    <cellStyle name="Обычный 3 2 8" xfId="38"/>
    <cellStyle name="Обычный 3 2 9" xfId="39"/>
    <cellStyle name="Обычный 3 3" xfId="40"/>
    <cellStyle name="Обычный 3 4" xfId="41"/>
    <cellStyle name="Обычный 3 5" xfId="42"/>
    <cellStyle name="Обычный 3 6" xfId="43"/>
    <cellStyle name="Обычный 3 7" xfId="44"/>
    <cellStyle name="Обычный 3 8" xfId="45"/>
    <cellStyle name="Обычный 3 9" xfId="46"/>
    <cellStyle name="Обычный 4" xfId="47"/>
    <cellStyle name="Обычный 4 2" xfId="48"/>
    <cellStyle name="Обычный 4 3" xfId="49"/>
    <cellStyle name="Обычный 5" xfId="50"/>
    <cellStyle name="Обычный 5 2" xfId="51"/>
    <cellStyle name="Обычный 5 2 2" xfId="52"/>
    <cellStyle name="Обычный 5 2 3" xfId="53"/>
    <cellStyle name="Обычный 5 3" xfId="54"/>
    <cellStyle name="Обычный 6" xfId="55"/>
    <cellStyle name="Обычный 6 2" xfId="56"/>
    <cellStyle name="Обычный 6 3" xfId="57"/>
    <cellStyle name="Обычный 7" xfId="58"/>
    <cellStyle name="Обычный 7 2" xfId="59"/>
    <cellStyle name="Обычный 7 3" xfId="60"/>
    <cellStyle name="Обычный 8" xfId="61"/>
    <cellStyle name="Обычный_2007 Anexa nr.4" xfId="1"/>
    <cellStyle name="Процентный 2" xfId="62"/>
    <cellStyle name="Процентный 3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showZeros="0" tabSelected="1" zoomScale="115" zoomScaleNormal="115" workbookViewId="0">
      <selection activeCell="A7" sqref="A7"/>
    </sheetView>
  </sheetViews>
  <sheetFormatPr defaultColWidth="9.140625" defaultRowHeight="15"/>
  <cols>
    <col min="1" max="1" width="40.7109375" style="1" customWidth="1"/>
    <col min="2" max="2" width="5.5703125" style="2" customWidth="1"/>
    <col min="3" max="3" width="6.140625" style="3" customWidth="1"/>
    <col min="4" max="4" width="5" style="3" customWidth="1"/>
    <col min="5" max="5" width="5.5703125" style="4" bestFit="1" customWidth="1"/>
    <col min="6" max="6" width="6" style="4" customWidth="1"/>
    <col min="7" max="7" width="10.7109375" style="5" customWidth="1"/>
    <col min="8" max="8" width="10.42578125" style="5" bestFit="1" customWidth="1"/>
    <col min="9" max="10" width="9.140625" style="5"/>
    <col min="11" max="11" width="10" style="5" customWidth="1"/>
    <col min="12" max="16384" width="9.140625" style="5"/>
  </cols>
  <sheetData>
    <row r="1" spans="1:11">
      <c r="I1" s="67" t="s">
        <v>0</v>
      </c>
      <c r="J1" s="67"/>
      <c r="K1" s="67"/>
    </row>
    <row r="2" spans="1:11">
      <c r="I2" s="67" t="s">
        <v>1</v>
      </c>
      <c r="J2" s="67"/>
      <c r="K2" s="67"/>
    </row>
    <row r="3" spans="1:11" s="2" customFormat="1" ht="39.7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.75" customHeight="1">
      <c r="A4" s="6"/>
      <c r="J4" s="69" t="s">
        <v>3</v>
      </c>
      <c r="K4" s="69"/>
    </row>
    <row r="5" spans="1:11" ht="15" customHeight="1">
      <c r="A5" s="70" t="s">
        <v>4</v>
      </c>
      <c r="B5" s="71" t="s">
        <v>5</v>
      </c>
      <c r="C5" s="72"/>
      <c r="D5" s="72"/>
      <c r="E5" s="72"/>
      <c r="F5" s="73"/>
      <c r="G5" s="70" t="s">
        <v>6</v>
      </c>
      <c r="H5" s="70" t="s">
        <v>7</v>
      </c>
      <c r="I5" s="70"/>
      <c r="J5" s="70"/>
      <c r="K5" s="70"/>
    </row>
    <row r="6" spans="1:11" ht="71.25" customHeight="1">
      <c r="A6" s="70"/>
      <c r="B6" s="7" t="s">
        <v>189</v>
      </c>
      <c r="C6" s="7" t="s">
        <v>8</v>
      </c>
      <c r="D6" s="7" t="s">
        <v>9</v>
      </c>
      <c r="E6" s="7" t="s">
        <v>10</v>
      </c>
      <c r="F6" s="7" t="s">
        <v>11</v>
      </c>
      <c r="G6" s="70"/>
      <c r="H6" s="8" t="s">
        <v>12</v>
      </c>
      <c r="I6" s="8" t="s">
        <v>13</v>
      </c>
      <c r="J6" s="66" t="s">
        <v>190</v>
      </c>
      <c r="K6" s="9" t="s">
        <v>14</v>
      </c>
    </row>
    <row r="7" spans="1:11" s="15" customFormat="1" ht="24" customHeight="1">
      <c r="A7" s="10" t="s">
        <v>15</v>
      </c>
      <c r="B7" s="11"/>
      <c r="C7" s="12"/>
      <c r="D7" s="12"/>
      <c r="E7" s="13"/>
      <c r="F7" s="13"/>
      <c r="G7" s="14">
        <f>G8+G12+G23+G27+G34+G43+G47+G54+G62+G71+G82+G94+G108+G112+G124+G129+G133+G137+G141+G151+G158</f>
        <v>2512273.5999999996</v>
      </c>
      <c r="H7" s="14">
        <f>H8+H12+H23+H27+H34+H43+H47+H54+H62+H71+H82+H94+H108+H112+H124+H129+H133+H137+H141+H151+H158</f>
        <v>305475.3</v>
      </c>
      <c r="I7" s="14">
        <f>I8+I12+I23+I27+I34+I43+I47+I54+I62+I71+I82+I94+I108+I112+I124+I129+I133+I137+I141+I151+I158</f>
        <v>16455.2</v>
      </c>
      <c r="J7" s="14">
        <f>J8+J12+J23+J27+J34+J43+J47+J54+J62+J71+J82+J94+J108+J112+J124+J129+J133+J137+J141+J151+J158</f>
        <v>4371.2</v>
      </c>
      <c r="K7" s="14">
        <f>K8+K12+K23+K27+K34+K43+K47+K54+K62+K71+K82+K94+K108+K112+K124+K129+K133+K137+K141+K151+K158</f>
        <v>2185971.9</v>
      </c>
    </row>
    <row r="8" spans="1:11" s="19" customFormat="1" ht="22.5" customHeight="1">
      <c r="A8" s="16" t="s">
        <v>16</v>
      </c>
      <c r="B8" s="12">
        <v>106</v>
      </c>
      <c r="C8" s="12"/>
      <c r="D8" s="12"/>
      <c r="E8" s="13"/>
      <c r="F8" s="13"/>
      <c r="G8" s="17">
        <v>8000</v>
      </c>
      <c r="H8" s="17">
        <v>8000</v>
      </c>
      <c r="I8" s="18">
        <v>0</v>
      </c>
      <c r="J8" s="18">
        <v>0</v>
      </c>
      <c r="K8" s="18">
        <v>0</v>
      </c>
    </row>
    <row r="9" spans="1:11" s="15" customFormat="1">
      <c r="A9" s="20" t="s">
        <v>17</v>
      </c>
      <c r="B9" s="11"/>
      <c r="C9" s="21" t="s">
        <v>18</v>
      </c>
      <c r="D9" s="12"/>
      <c r="E9" s="13"/>
      <c r="F9" s="13"/>
      <c r="G9" s="17">
        <v>8000</v>
      </c>
      <c r="H9" s="17">
        <v>8000</v>
      </c>
      <c r="I9" s="18">
        <v>0</v>
      </c>
      <c r="J9" s="18">
        <v>0</v>
      </c>
      <c r="K9" s="18">
        <v>0</v>
      </c>
    </row>
    <row r="10" spans="1:11" s="15" customFormat="1">
      <c r="A10" s="20" t="s">
        <v>19</v>
      </c>
      <c r="B10" s="11"/>
      <c r="C10" s="21" t="s">
        <v>18</v>
      </c>
      <c r="D10" s="12">
        <v>1</v>
      </c>
      <c r="E10" s="13"/>
      <c r="F10" s="13"/>
      <c r="G10" s="17">
        <v>8000</v>
      </c>
      <c r="H10" s="17">
        <v>8000</v>
      </c>
      <c r="I10" s="18">
        <v>0</v>
      </c>
      <c r="J10" s="18">
        <v>0</v>
      </c>
      <c r="K10" s="18">
        <v>0</v>
      </c>
    </row>
    <row r="11" spans="1:11" ht="30">
      <c r="A11" s="1" t="s">
        <v>20</v>
      </c>
      <c r="C11" s="22" t="s">
        <v>18</v>
      </c>
      <c r="D11" s="3">
        <v>1</v>
      </c>
      <c r="E11" s="4" t="s">
        <v>21</v>
      </c>
      <c r="F11" s="4" t="s">
        <v>22</v>
      </c>
      <c r="G11" s="18">
        <v>8000</v>
      </c>
      <c r="H11" s="18">
        <v>8000</v>
      </c>
      <c r="I11" s="18">
        <v>0</v>
      </c>
      <c r="J11" s="18">
        <v>0</v>
      </c>
      <c r="K11" s="18">
        <v>0</v>
      </c>
    </row>
    <row r="12" spans="1:11" s="19" customFormat="1" ht="24.75" customHeight="1">
      <c r="A12" s="16" t="s">
        <v>23</v>
      </c>
      <c r="B12" s="12">
        <v>107</v>
      </c>
      <c r="C12" s="12"/>
      <c r="D12" s="12"/>
      <c r="E12" s="13"/>
      <c r="F12" s="13"/>
      <c r="G12" s="23">
        <v>50963.199999999997</v>
      </c>
      <c r="H12" s="23">
        <v>50963.199999999997</v>
      </c>
      <c r="I12" s="23">
        <v>0</v>
      </c>
      <c r="J12" s="23">
        <v>0</v>
      </c>
      <c r="K12" s="23">
        <v>0</v>
      </c>
    </row>
    <row r="13" spans="1:11" s="15" customFormat="1" ht="14.25">
      <c r="A13" s="20" t="s">
        <v>24</v>
      </c>
      <c r="B13" s="11"/>
      <c r="C13" s="21">
        <v>4</v>
      </c>
      <c r="D13" s="12"/>
      <c r="E13" s="13"/>
      <c r="F13" s="13"/>
      <c r="G13" s="24">
        <v>50963.199999999997</v>
      </c>
      <c r="H13" s="24">
        <v>50963.199999999997</v>
      </c>
      <c r="I13" s="24">
        <v>0</v>
      </c>
      <c r="J13" s="24">
        <v>0</v>
      </c>
      <c r="K13" s="24">
        <v>0</v>
      </c>
    </row>
    <row r="14" spans="1:11" s="15" customFormat="1" ht="14.25">
      <c r="A14" s="25" t="s">
        <v>25</v>
      </c>
      <c r="B14" s="11"/>
      <c r="C14" s="21">
        <v>4</v>
      </c>
      <c r="D14" s="12">
        <v>3</v>
      </c>
      <c r="E14" s="13"/>
      <c r="F14" s="13"/>
      <c r="G14" s="24">
        <v>50963.199999999997</v>
      </c>
      <c r="H14" s="24">
        <v>50963.199999999997</v>
      </c>
      <c r="I14" s="24">
        <v>0</v>
      </c>
      <c r="J14" s="24">
        <v>0</v>
      </c>
      <c r="K14" s="24">
        <v>0</v>
      </c>
    </row>
    <row r="15" spans="1:11" ht="33.75" customHeight="1">
      <c r="A15" s="26" t="s">
        <v>26</v>
      </c>
      <c r="C15" s="22">
        <v>4</v>
      </c>
      <c r="D15" s="3">
        <v>3</v>
      </c>
      <c r="E15" s="27" t="s">
        <v>27</v>
      </c>
      <c r="F15" s="27" t="s">
        <v>21</v>
      </c>
      <c r="G15" s="18">
        <v>31000</v>
      </c>
      <c r="H15" s="18">
        <v>31000</v>
      </c>
      <c r="I15" s="18">
        <v>0</v>
      </c>
      <c r="J15" s="18">
        <v>0</v>
      </c>
      <c r="K15" s="18">
        <v>0</v>
      </c>
    </row>
    <row r="16" spans="1:11" ht="45">
      <c r="A16" s="26" t="s">
        <v>28</v>
      </c>
      <c r="C16" s="22">
        <v>4</v>
      </c>
      <c r="D16" s="3">
        <v>3</v>
      </c>
      <c r="E16" s="27" t="s">
        <v>27</v>
      </c>
      <c r="F16" s="27" t="s">
        <v>29</v>
      </c>
      <c r="G16" s="18">
        <v>250</v>
      </c>
      <c r="H16" s="18">
        <v>250</v>
      </c>
      <c r="I16" s="18">
        <v>0</v>
      </c>
      <c r="J16" s="18">
        <v>0</v>
      </c>
      <c r="K16" s="18">
        <v>0</v>
      </c>
    </row>
    <row r="17" spans="1:11" ht="30">
      <c r="A17" s="26" t="s">
        <v>30</v>
      </c>
      <c r="C17" s="22">
        <v>4</v>
      </c>
      <c r="D17" s="3">
        <v>3</v>
      </c>
      <c r="E17" s="27" t="s">
        <v>27</v>
      </c>
      <c r="F17" s="27" t="s">
        <v>29</v>
      </c>
      <c r="G17" s="18">
        <v>6000</v>
      </c>
      <c r="H17" s="18">
        <v>6000</v>
      </c>
      <c r="I17" s="18">
        <v>0</v>
      </c>
      <c r="J17" s="18">
        <v>0</v>
      </c>
      <c r="K17" s="18">
        <v>0</v>
      </c>
    </row>
    <row r="18" spans="1:11" ht="45">
      <c r="A18" s="26" t="s">
        <v>31</v>
      </c>
      <c r="C18" s="22">
        <v>4</v>
      </c>
      <c r="D18" s="3">
        <v>3</v>
      </c>
      <c r="E18" s="27" t="s">
        <v>27</v>
      </c>
      <c r="F18" s="27" t="s">
        <v>29</v>
      </c>
      <c r="G18" s="18">
        <v>4973.7</v>
      </c>
      <c r="H18" s="18">
        <v>4973.7</v>
      </c>
      <c r="I18" s="18">
        <v>0</v>
      </c>
      <c r="J18" s="18">
        <v>0</v>
      </c>
      <c r="K18" s="18">
        <v>0</v>
      </c>
    </row>
    <row r="19" spans="1:11">
      <c r="A19" s="26" t="s">
        <v>32</v>
      </c>
      <c r="C19" s="22">
        <v>4</v>
      </c>
      <c r="D19" s="3">
        <v>3</v>
      </c>
      <c r="E19" s="27" t="s">
        <v>27</v>
      </c>
      <c r="F19" s="27" t="s">
        <v>29</v>
      </c>
      <c r="G19" s="18">
        <v>5166.3</v>
      </c>
      <c r="H19" s="18">
        <v>5166.3</v>
      </c>
      <c r="I19" s="18">
        <v>0</v>
      </c>
      <c r="J19" s="18">
        <v>0</v>
      </c>
      <c r="K19" s="18">
        <v>0</v>
      </c>
    </row>
    <row r="20" spans="1:11">
      <c r="A20" s="26" t="s">
        <v>33</v>
      </c>
      <c r="C20" s="22">
        <v>4</v>
      </c>
      <c r="D20" s="3">
        <v>3</v>
      </c>
      <c r="E20" s="27" t="s">
        <v>27</v>
      </c>
      <c r="F20" s="27" t="s">
        <v>29</v>
      </c>
      <c r="G20" s="18">
        <v>73.2</v>
      </c>
      <c r="H20" s="18">
        <v>73.2</v>
      </c>
      <c r="I20" s="18">
        <v>0</v>
      </c>
      <c r="J20" s="18"/>
      <c r="K20" s="18"/>
    </row>
    <row r="21" spans="1:11">
      <c r="A21" s="26" t="s">
        <v>34</v>
      </c>
      <c r="C21" s="22">
        <v>4</v>
      </c>
      <c r="D21" s="3">
        <v>3</v>
      </c>
      <c r="E21" s="27" t="s">
        <v>27</v>
      </c>
      <c r="F21" s="27" t="s">
        <v>29</v>
      </c>
      <c r="G21" s="18">
        <v>2000</v>
      </c>
      <c r="H21" s="18">
        <v>2000</v>
      </c>
      <c r="I21" s="18">
        <v>0</v>
      </c>
      <c r="J21" s="18">
        <v>0</v>
      </c>
      <c r="K21" s="18">
        <v>0</v>
      </c>
    </row>
    <row r="22" spans="1:11">
      <c r="A22" s="26" t="s">
        <v>35</v>
      </c>
      <c r="C22" s="22">
        <v>4</v>
      </c>
      <c r="D22" s="3">
        <v>3</v>
      </c>
      <c r="E22" s="27" t="s">
        <v>27</v>
      </c>
      <c r="F22" s="27" t="s">
        <v>29</v>
      </c>
      <c r="G22" s="18">
        <v>1500</v>
      </c>
      <c r="H22" s="18">
        <v>1500</v>
      </c>
      <c r="I22" s="18"/>
      <c r="J22" s="18"/>
      <c r="K22" s="18"/>
    </row>
    <row r="23" spans="1:11" s="19" customFormat="1" ht="18.75" customHeight="1">
      <c r="A23" s="16" t="s">
        <v>36</v>
      </c>
      <c r="B23" s="12">
        <v>108</v>
      </c>
      <c r="C23" s="12"/>
      <c r="D23" s="12"/>
      <c r="E23" s="13"/>
      <c r="F23" s="13"/>
      <c r="G23" s="23">
        <v>200</v>
      </c>
      <c r="H23" s="23">
        <v>200</v>
      </c>
      <c r="I23" s="23"/>
      <c r="J23" s="23"/>
      <c r="K23" s="23"/>
    </row>
    <row r="24" spans="1:11" s="15" customFormat="1" ht="14.25">
      <c r="A24" s="20" t="s">
        <v>24</v>
      </c>
      <c r="B24" s="11"/>
      <c r="C24" s="21">
        <v>4</v>
      </c>
      <c r="D24" s="12"/>
      <c r="E24" s="13"/>
      <c r="F24" s="13"/>
      <c r="G24" s="24">
        <v>200</v>
      </c>
      <c r="H24" s="24">
        <v>200</v>
      </c>
      <c r="I24" s="24"/>
      <c r="J24" s="24"/>
      <c r="K24" s="24"/>
    </row>
    <row r="25" spans="1:11" s="15" customFormat="1" ht="14.25">
      <c r="A25" s="25" t="s">
        <v>25</v>
      </c>
      <c r="B25" s="11"/>
      <c r="C25" s="21">
        <v>4</v>
      </c>
      <c r="D25" s="12">
        <v>3</v>
      </c>
      <c r="E25" s="13"/>
      <c r="F25" s="13"/>
      <c r="G25" s="24">
        <v>200</v>
      </c>
      <c r="H25" s="24">
        <v>200</v>
      </c>
      <c r="I25" s="24"/>
      <c r="J25" s="24"/>
      <c r="K25" s="24"/>
    </row>
    <row r="26" spans="1:11" ht="33.75" customHeight="1">
      <c r="A26" s="26" t="s">
        <v>37</v>
      </c>
      <c r="C26" s="22">
        <v>4</v>
      </c>
      <c r="D26" s="3">
        <v>3</v>
      </c>
      <c r="E26" s="27" t="s">
        <v>27</v>
      </c>
      <c r="F26" s="27" t="s">
        <v>38</v>
      </c>
      <c r="G26" s="18">
        <v>200</v>
      </c>
      <c r="H26" s="18">
        <v>200</v>
      </c>
      <c r="I26" s="18"/>
      <c r="J26" s="18"/>
      <c r="K26" s="18"/>
    </row>
    <row r="27" spans="1:11" s="19" customFormat="1" ht="19.5" customHeight="1">
      <c r="A27" s="16" t="s">
        <v>39</v>
      </c>
      <c r="B27" s="12">
        <v>121</v>
      </c>
      <c r="C27" s="12"/>
      <c r="D27" s="12"/>
      <c r="E27" s="13"/>
      <c r="F27" s="13"/>
      <c r="G27" s="28">
        <f>G28</f>
        <v>207867.3</v>
      </c>
      <c r="H27" s="28">
        <f t="shared" ref="H27:K27" si="0">H28</f>
        <v>78597.5</v>
      </c>
      <c r="I27" s="28">
        <f t="shared" si="0"/>
        <v>0</v>
      </c>
      <c r="J27" s="28">
        <f t="shared" si="0"/>
        <v>0</v>
      </c>
      <c r="K27" s="28">
        <f t="shared" si="0"/>
        <v>129269.8</v>
      </c>
    </row>
    <row r="28" spans="1:11">
      <c r="A28" s="20" t="s">
        <v>40</v>
      </c>
      <c r="C28" s="12">
        <v>16</v>
      </c>
      <c r="D28" s="12"/>
      <c r="E28" s="13"/>
      <c r="F28" s="13"/>
      <c r="G28" s="17">
        <f>G29+G31</f>
        <v>207867.3</v>
      </c>
      <c r="H28" s="17">
        <f t="shared" ref="H28:K28" si="1">H29+H31</f>
        <v>78597.5</v>
      </c>
      <c r="I28" s="17">
        <f t="shared" si="1"/>
        <v>0</v>
      </c>
      <c r="J28" s="17">
        <f t="shared" si="1"/>
        <v>0</v>
      </c>
      <c r="K28" s="17">
        <f t="shared" si="1"/>
        <v>129269.8</v>
      </c>
    </row>
    <row r="29" spans="1:11" s="32" customFormat="1" ht="18.75" customHeight="1">
      <c r="A29" s="25" t="s">
        <v>41</v>
      </c>
      <c r="B29" s="29"/>
      <c r="C29" s="30">
        <v>16</v>
      </c>
      <c r="D29" s="30">
        <v>1</v>
      </c>
      <c r="E29" s="31"/>
      <c r="F29" s="31"/>
      <c r="G29" s="17">
        <v>109131.8</v>
      </c>
      <c r="H29" s="17">
        <v>78002.5</v>
      </c>
      <c r="I29" s="18">
        <v>0</v>
      </c>
      <c r="J29" s="18">
        <v>0</v>
      </c>
      <c r="K29" s="17">
        <v>31129.3</v>
      </c>
    </row>
    <row r="30" spans="1:11" s="35" customFormat="1" ht="60.75" customHeight="1">
      <c r="A30" s="26" t="s">
        <v>42</v>
      </c>
      <c r="B30" s="33"/>
      <c r="C30" s="34">
        <v>16</v>
      </c>
      <c r="D30" s="34">
        <v>1</v>
      </c>
      <c r="E30" s="27" t="s">
        <v>43</v>
      </c>
      <c r="F30" s="27" t="s">
        <v>44</v>
      </c>
      <c r="G30" s="18">
        <v>109131.8</v>
      </c>
      <c r="H30" s="18">
        <v>78002.5</v>
      </c>
      <c r="I30" s="18">
        <v>0</v>
      </c>
      <c r="J30" s="18">
        <v>0</v>
      </c>
      <c r="K30" s="18">
        <v>31129.3</v>
      </c>
    </row>
    <row r="31" spans="1:11" s="32" customFormat="1" ht="14.25">
      <c r="A31" s="25" t="s">
        <v>45</v>
      </c>
      <c r="B31" s="29"/>
      <c r="C31" s="30">
        <v>16</v>
      </c>
      <c r="D31" s="30">
        <v>2</v>
      </c>
      <c r="E31" s="31"/>
      <c r="F31" s="31"/>
      <c r="G31" s="17">
        <f>G32+G33</f>
        <v>98735.5</v>
      </c>
      <c r="H31" s="17">
        <f t="shared" ref="H31:K31" si="2">H32+H33</f>
        <v>595</v>
      </c>
      <c r="I31" s="17">
        <f t="shared" si="2"/>
        <v>0</v>
      </c>
      <c r="J31" s="17">
        <f t="shared" si="2"/>
        <v>0</v>
      </c>
      <c r="K31" s="17">
        <f t="shared" si="2"/>
        <v>98140.5</v>
      </c>
    </row>
    <row r="32" spans="1:11" s="35" customFormat="1" ht="18.75" customHeight="1">
      <c r="A32" s="26" t="s">
        <v>46</v>
      </c>
      <c r="B32" s="33"/>
      <c r="C32" s="34">
        <v>16</v>
      </c>
      <c r="D32" s="34">
        <v>2</v>
      </c>
      <c r="E32" s="27" t="s">
        <v>43</v>
      </c>
      <c r="F32" s="27" t="s">
        <v>38</v>
      </c>
      <c r="G32" s="18">
        <v>98140.5</v>
      </c>
      <c r="H32" s="18">
        <v>0</v>
      </c>
      <c r="I32" s="18">
        <v>0</v>
      </c>
      <c r="J32" s="18">
        <v>0</v>
      </c>
      <c r="K32" s="18">
        <v>98140.5</v>
      </c>
    </row>
    <row r="33" spans="1:11" s="35" customFormat="1" ht="60">
      <c r="A33" s="36" t="s">
        <v>47</v>
      </c>
      <c r="B33" s="33"/>
      <c r="C33" s="34">
        <v>16</v>
      </c>
      <c r="D33" s="34">
        <v>2</v>
      </c>
      <c r="E33" s="27" t="s">
        <v>43</v>
      </c>
      <c r="F33" s="27" t="s">
        <v>38</v>
      </c>
      <c r="G33" s="18">
        <v>595</v>
      </c>
      <c r="H33" s="18">
        <v>595</v>
      </c>
      <c r="I33" s="18">
        <v>0</v>
      </c>
      <c r="J33" s="18">
        <v>0</v>
      </c>
      <c r="K33" s="18">
        <v>0</v>
      </c>
    </row>
    <row r="34" spans="1:11" s="19" customFormat="1" ht="22.5" customHeight="1">
      <c r="A34" s="37" t="s">
        <v>48</v>
      </c>
      <c r="B34" s="12">
        <v>122</v>
      </c>
      <c r="C34" s="38"/>
      <c r="D34" s="12"/>
      <c r="E34" s="13"/>
      <c r="F34" s="13"/>
      <c r="G34" s="17">
        <f>G35</f>
        <v>31818.9</v>
      </c>
      <c r="H34" s="17">
        <f t="shared" ref="H34:K35" si="3">H35</f>
        <v>6170</v>
      </c>
      <c r="I34" s="17">
        <f t="shared" si="3"/>
        <v>0</v>
      </c>
      <c r="J34" s="17">
        <f t="shared" si="3"/>
        <v>0</v>
      </c>
      <c r="K34" s="17">
        <f t="shared" si="3"/>
        <v>25648.9</v>
      </c>
    </row>
    <row r="35" spans="1:11" s="15" customFormat="1" ht="28.5">
      <c r="A35" s="20" t="s">
        <v>49</v>
      </c>
      <c r="B35" s="11"/>
      <c r="C35" s="38">
        <v>1</v>
      </c>
      <c r="D35" s="12"/>
      <c r="E35" s="13"/>
      <c r="F35" s="13"/>
      <c r="G35" s="17">
        <f>G36</f>
        <v>31818.9</v>
      </c>
      <c r="H35" s="17">
        <f t="shared" si="3"/>
        <v>6170</v>
      </c>
      <c r="I35" s="17">
        <f t="shared" si="3"/>
        <v>0</v>
      </c>
      <c r="J35" s="17">
        <f t="shared" si="3"/>
        <v>0</v>
      </c>
      <c r="K35" s="17">
        <f t="shared" si="3"/>
        <v>25648.9</v>
      </c>
    </row>
    <row r="36" spans="1:11" s="15" customFormat="1" ht="29.25" customHeight="1">
      <c r="A36" s="20" t="s">
        <v>50</v>
      </c>
      <c r="B36" s="11"/>
      <c r="C36" s="12">
        <v>1</v>
      </c>
      <c r="D36" s="12">
        <v>3</v>
      </c>
      <c r="E36" s="13"/>
      <c r="F36" s="13"/>
      <c r="G36" s="17">
        <f>SUM(G37:G42)</f>
        <v>31818.9</v>
      </c>
      <c r="H36" s="17">
        <f t="shared" ref="H36:K36" si="4">SUM(H37:H42)</f>
        <v>6170</v>
      </c>
      <c r="I36" s="17">
        <f t="shared" si="4"/>
        <v>0</v>
      </c>
      <c r="J36" s="17">
        <f t="shared" si="4"/>
        <v>0</v>
      </c>
      <c r="K36" s="17">
        <f t="shared" si="4"/>
        <v>25648.9</v>
      </c>
    </row>
    <row r="37" spans="1:11" s="32" customFormat="1" ht="18" customHeight="1">
      <c r="A37" s="26" t="s">
        <v>51</v>
      </c>
      <c r="B37" s="33"/>
      <c r="C37" s="34">
        <v>1</v>
      </c>
      <c r="D37" s="34">
        <v>3</v>
      </c>
      <c r="E37" s="4" t="s">
        <v>29</v>
      </c>
      <c r="F37" s="4" t="s">
        <v>44</v>
      </c>
      <c r="G37" s="18">
        <v>1300</v>
      </c>
      <c r="H37" s="18">
        <v>1300</v>
      </c>
      <c r="I37" s="18"/>
      <c r="J37" s="18"/>
      <c r="K37" s="18"/>
    </row>
    <row r="38" spans="1:11" s="32" customFormat="1" ht="30">
      <c r="A38" s="26" t="s">
        <v>52</v>
      </c>
      <c r="B38" s="33"/>
      <c r="C38" s="34">
        <v>1</v>
      </c>
      <c r="D38" s="34">
        <v>3</v>
      </c>
      <c r="E38" s="4" t="s">
        <v>29</v>
      </c>
      <c r="F38" s="4" t="s">
        <v>44</v>
      </c>
      <c r="G38" s="18">
        <v>30</v>
      </c>
      <c r="H38" s="18">
        <v>30</v>
      </c>
      <c r="I38" s="18">
        <v>0</v>
      </c>
      <c r="J38" s="18">
        <v>0</v>
      </c>
      <c r="K38" s="18">
        <v>0</v>
      </c>
    </row>
    <row r="39" spans="1:11" s="35" customFormat="1" ht="18" customHeight="1">
      <c r="A39" s="26" t="s">
        <v>53</v>
      </c>
      <c r="B39" s="33"/>
      <c r="C39" s="34">
        <v>1</v>
      </c>
      <c r="D39" s="34">
        <v>3</v>
      </c>
      <c r="E39" s="4" t="s">
        <v>29</v>
      </c>
      <c r="F39" s="4" t="s">
        <v>44</v>
      </c>
      <c r="G39" s="18">
        <v>60</v>
      </c>
      <c r="H39" s="18">
        <v>60</v>
      </c>
      <c r="I39" s="18">
        <v>0</v>
      </c>
      <c r="J39" s="18">
        <v>0</v>
      </c>
      <c r="K39" s="18">
        <v>0</v>
      </c>
    </row>
    <row r="40" spans="1:11" s="35" customFormat="1" ht="30">
      <c r="A40" s="26" t="s">
        <v>54</v>
      </c>
      <c r="B40" s="33"/>
      <c r="C40" s="34">
        <v>1</v>
      </c>
      <c r="D40" s="34">
        <v>3</v>
      </c>
      <c r="E40" s="4" t="s">
        <v>29</v>
      </c>
      <c r="F40" s="4" t="s">
        <v>44</v>
      </c>
      <c r="G40" s="18">
        <v>1380</v>
      </c>
      <c r="H40" s="18">
        <v>1380</v>
      </c>
      <c r="I40" s="18">
        <v>0</v>
      </c>
      <c r="J40" s="18">
        <v>0</v>
      </c>
      <c r="K40" s="18">
        <v>0</v>
      </c>
    </row>
    <row r="41" spans="1:11" s="35" customFormat="1" ht="30">
      <c r="A41" s="26" t="s">
        <v>55</v>
      </c>
      <c r="B41" s="33"/>
      <c r="C41" s="34">
        <v>1</v>
      </c>
      <c r="D41" s="34">
        <v>3</v>
      </c>
      <c r="E41" s="4" t="s">
        <v>29</v>
      </c>
      <c r="F41" s="4" t="s">
        <v>44</v>
      </c>
      <c r="G41" s="18">
        <v>300</v>
      </c>
      <c r="H41" s="18">
        <v>300</v>
      </c>
      <c r="I41" s="18">
        <v>0</v>
      </c>
      <c r="J41" s="18">
        <v>0</v>
      </c>
      <c r="K41" s="18">
        <v>0</v>
      </c>
    </row>
    <row r="42" spans="1:11" s="35" customFormat="1" ht="75.75" customHeight="1">
      <c r="A42" s="26" t="s">
        <v>56</v>
      </c>
      <c r="B42" s="33"/>
      <c r="C42" s="34">
        <v>1</v>
      </c>
      <c r="D42" s="34">
        <v>3</v>
      </c>
      <c r="E42" s="4" t="s">
        <v>29</v>
      </c>
      <c r="F42" s="4" t="s">
        <v>44</v>
      </c>
      <c r="G42" s="18">
        <v>28748.9</v>
      </c>
      <c r="H42" s="18">
        <v>3100</v>
      </c>
      <c r="I42" s="18">
        <v>0</v>
      </c>
      <c r="J42" s="18">
        <v>0</v>
      </c>
      <c r="K42" s="18">
        <v>25648.9</v>
      </c>
    </row>
    <row r="43" spans="1:11" s="19" customFormat="1" ht="43.5" customHeight="1">
      <c r="A43" s="37" t="s">
        <v>57</v>
      </c>
      <c r="B43" s="12">
        <v>125</v>
      </c>
      <c r="C43" s="3"/>
      <c r="D43" s="3"/>
      <c r="E43" s="4"/>
      <c r="F43" s="4"/>
      <c r="G43" s="17">
        <v>4000</v>
      </c>
      <c r="H43" s="17">
        <v>4000</v>
      </c>
      <c r="I43" s="18">
        <v>0</v>
      </c>
      <c r="J43" s="18">
        <v>0</v>
      </c>
      <c r="K43" s="18">
        <v>0</v>
      </c>
    </row>
    <row r="44" spans="1:11" s="15" customFormat="1">
      <c r="A44" s="20" t="s">
        <v>58</v>
      </c>
      <c r="B44" s="11"/>
      <c r="C44" s="12">
        <v>6</v>
      </c>
      <c r="D44" s="12"/>
      <c r="E44" s="13"/>
      <c r="F44" s="13"/>
      <c r="G44" s="17">
        <v>4000</v>
      </c>
      <c r="H44" s="17">
        <v>4000</v>
      </c>
      <c r="I44" s="18">
        <v>0</v>
      </c>
      <c r="J44" s="18">
        <v>0</v>
      </c>
      <c r="K44" s="18">
        <v>0</v>
      </c>
    </row>
    <row r="45" spans="1:11" s="15" customFormat="1">
      <c r="A45" s="20" t="s">
        <v>59</v>
      </c>
      <c r="B45" s="11"/>
      <c r="C45" s="12">
        <v>6</v>
      </c>
      <c r="D45" s="12">
        <v>4</v>
      </c>
      <c r="E45" s="13"/>
      <c r="F45" s="13"/>
      <c r="G45" s="17">
        <v>4000</v>
      </c>
      <c r="H45" s="17">
        <v>4000</v>
      </c>
      <c r="I45" s="18">
        <v>0</v>
      </c>
      <c r="J45" s="18">
        <v>0</v>
      </c>
      <c r="K45" s="18">
        <v>0</v>
      </c>
    </row>
    <row r="46" spans="1:11" s="15" customFormat="1" ht="45">
      <c r="A46" s="1" t="s">
        <v>60</v>
      </c>
      <c r="B46" s="11"/>
      <c r="C46" s="3">
        <v>6</v>
      </c>
      <c r="D46" s="3">
        <v>4</v>
      </c>
      <c r="E46" s="4" t="s">
        <v>61</v>
      </c>
      <c r="F46" s="4" t="s">
        <v>62</v>
      </c>
      <c r="G46" s="18">
        <v>4000</v>
      </c>
      <c r="H46" s="18">
        <v>4000</v>
      </c>
      <c r="I46" s="18">
        <v>0</v>
      </c>
      <c r="J46" s="18">
        <v>0</v>
      </c>
      <c r="K46" s="18">
        <v>0</v>
      </c>
    </row>
    <row r="47" spans="1:11" s="19" customFormat="1" ht="45" customHeight="1">
      <c r="A47" s="16" t="s">
        <v>63</v>
      </c>
      <c r="B47" s="12">
        <v>127</v>
      </c>
      <c r="C47" s="39"/>
      <c r="D47" s="39"/>
      <c r="E47" s="40"/>
      <c r="F47" s="40"/>
      <c r="G47" s="17">
        <v>10077.200000000001</v>
      </c>
      <c r="H47" s="17">
        <v>10077.200000000001</v>
      </c>
      <c r="I47" s="18">
        <v>0</v>
      </c>
      <c r="J47" s="18">
        <v>0</v>
      </c>
      <c r="K47" s="18">
        <v>0</v>
      </c>
    </row>
    <row r="48" spans="1:11" s="15" customFormat="1" ht="29.25">
      <c r="A48" s="16" t="s">
        <v>64</v>
      </c>
      <c r="B48" s="11"/>
      <c r="C48" s="12">
        <v>10</v>
      </c>
      <c r="D48" s="12"/>
      <c r="E48" s="13"/>
      <c r="F48" s="13"/>
      <c r="G48" s="17">
        <v>1077.2</v>
      </c>
      <c r="H48" s="17">
        <v>1077.2</v>
      </c>
      <c r="I48" s="18">
        <v>0</v>
      </c>
      <c r="J48" s="18">
        <v>0</v>
      </c>
      <c r="K48" s="18">
        <v>0</v>
      </c>
    </row>
    <row r="49" spans="1:11" s="15" customFormat="1" ht="18" customHeight="1">
      <c r="A49" s="16" t="s">
        <v>65</v>
      </c>
      <c r="B49" s="11"/>
      <c r="C49" s="12">
        <v>10</v>
      </c>
      <c r="D49" s="12">
        <v>3</v>
      </c>
      <c r="E49" s="13" t="s">
        <v>66</v>
      </c>
      <c r="F49" s="13"/>
      <c r="G49" s="17">
        <v>1077.2</v>
      </c>
      <c r="H49" s="17">
        <v>1077.2</v>
      </c>
      <c r="I49" s="18">
        <v>0</v>
      </c>
      <c r="J49" s="18">
        <v>0</v>
      </c>
      <c r="K49" s="18">
        <v>0</v>
      </c>
    </row>
    <row r="50" spans="1:11" s="35" customFormat="1" ht="63" customHeight="1">
      <c r="A50" s="41" t="s">
        <v>67</v>
      </c>
      <c r="B50" s="33"/>
      <c r="C50" s="34">
        <v>10</v>
      </c>
      <c r="D50" s="34">
        <v>3</v>
      </c>
      <c r="E50" s="27" t="s">
        <v>66</v>
      </c>
      <c r="F50" s="27" t="s">
        <v>62</v>
      </c>
      <c r="G50" s="18">
        <v>1077.2</v>
      </c>
      <c r="H50" s="18">
        <v>1077.2</v>
      </c>
      <c r="I50" s="18">
        <v>0</v>
      </c>
      <c r="J50" s="18">
        <v>0</v>
      </c>
      <c r="K50" s="18">
        <v>0</v>
      </c>
    </row>
    <row r="51" spans="1:11" s="15" customFormat="1">
      <c r="A51" s="20" t="s">
        <v>68</v>
      </c>
      <c r="B51" s="11"/>
      <c r="C51" s="12">
        <v>15</v>
      </c>
      <c r="D51" s="12"/>
      <c r="E51" s="13"/>
      <c r="F51" s="13"/>
      <c r="G51" s="17">
        <v>9000</v>
      </c>
      <c r="H51" s="17">
        <v>9000</v>
      </c>
      <c r="I51" s="18">
        <v>0</v>
      </c>
      <c r="J51" s="18">
        <v>0</v>
      </c>
      <c r="K51" s="18">
        <v>0</v>
      </c>
    </row>
    <row r="52" spans="1:11" s="15" customFormat="1" ht="20.25" customHeight="1">
      <c r="A52" s="20" t="s">
        <v>69</v>
      </c>
      <c r="B52" s="11"/>
      <c r="C52" s="12">
        <v>15</v>
      </c>
      <c r="D52" s="12">
        <v>1</v>
      </c>
      <c r="E52" s="13"/>
      <c r="F52" s="13"/>
      <c r="G52" s="17">
        <v>9000</v>
      </c>
      <c r="H52" s="17">
        <v>9000</v>
      </c>
      <c r="I52" s="18">
        <v>0</v>
      </c>
      <c r="J52" s="18">
        <v>0</v>
      </c>
      <c r="K52" s="18">
        <v>0</v>
      </c>
    </row>
    <row r="53" spans="1:11" s="35" customFormat="1" ht="60">
      <c r="A53" s="1" t="s">
        <v>70</v>
      </c>
      <c r="B53" s="33"/>
      <c r="C53" s="34">
        <v>15</v>
      </c>
      <c r="D53" s="34">
        <v>1</v>
      </c>
      <c r="E53" s="27" t="s">
        <v>71</v>
      </c>
      <c r="F53" s="27" t="s">
        <v>21</v>
      </c>
      <c r="G53" s="18">
        <v>9000</v>
      </c>
      <c r="H53" s="18">
        <v>9000</v>
      </c>
      <c r="I53" s="18">
        <v>0</v>
      </c>
      <c r="J53" s="18">
        <v>0</v>
      </c>
      <c r="K53" s="18">
        <v>0</v>
      </c>
    </row>
    <row r="54" spans="1:11" s="19" customFormat="1" ht="24.75" customHeight="1">
      <c r="A54" s="37" t="s">
        <v>72</v>
      </c>
      <c r="B54" s="12">
        <v>128</v>
      </c>
      <c r="C54" s="39"/>
      <c r="D54" s="39"/>
      <c r="E54" s="40"/>
      <c r="F54" s="40"/>
      <c r="G54" s="28">
        <v>63520.6</v>
      </c>
      <c r="H54" s="28">
        <v>41000</v>
      </c>
      <c r="I54" s="17">
        <v>13000</v>
      </c>
      <c r="J54" s="17">
        <v>0</v>
      </c>
      <c r="K54" s="17">
        <v>9520.6</v>
      </c>
    </row>
    <row r="55" spans="1:11" s="15" customFormat="1" ht="14.25">
      <c r="A55" s="25" t="s">
        <v>73</v>
      </c>
      <c r="B55" s="11"/>
      <c r="C55" s="12">
        <v>9</v>
      </c>
      <c r="D55" s="12"/>
      <c r="E55" s="13"/>
      <c r="F55" s="13"/>
      <c r="G55" s="28">
        <v>63520.6</v>
      </c>
      <c r="H55" s="28">
        <v>41000</v>
      </c>
      <c r="I55" s="17">
        <v>13000</v>
      </c>
      <c r="J55" s="17">
        <v>0</v>
      </c>
      <c r="K55" s="17">
        <v>9520.6</v>
      </c>
    </row>
    <row r="56" spans="1:11" ht="31.5" customHeight="1">
      <c r="A56" s="20" t="s">
        <v>74</v>
      </c>
      <c r="C56" s="12">
        <v>9</v>
      </c>
      <c r="D56" s="12">
        <v>3</v>
      </c>
      <c r="E56" s="13"/>
      <c r="F56" s="13"/>
      <c r="G56" s="28">
        <v>13000</v>
      </c>
      <c r="H56" s="28">
        <v>0</v>
      </c>
      <c r="I56" s="17">
        <v>13000</v>
      </c>
      <c r="J56" s="17">
        <v>0</v>
      </c>
      <c r="K56" s="17">
        <v>0</v>
      </c>
    </row>
    <row r="57" spans="1:11" ht="48.75" customHeight="1">
      <c r="A57" s="1" t="s">
        <v>75</v>
      </c>
      <c r="C57" s="3">
        <v>9</v>
      </c>
      <c r="D57" s="3">
        <v>3</v>
      </c>
      <c r="E57" s="4" t="s">
        <v>76</v>
      </c>
      <c r="F57" s="4" t="s">
        <v>21</v>
      </c>
      <c r="G57" s="18">
        <v>13000</v>
      </c>
      <c r="H57" s="18">
        <v>0</v>
      </c>
      <c r="I57" s="18">
        <v>13000</v>
      </c>
      <c r="J57" s="18">
        <v>0</v>
      </c>
      <c r="K57" s="18">
        <v>0</v>
      </c>
    </row>
    <row r="58" spans="1:11" s="15" customFormat="1" ht="28.5">
      <c r="A58" s="20" t="s">
        <v>77</v>
      </c>
      <c r="B58" s="11"/>
      <c r="C58" s="12">
        <v>9</v>
      </c>
      <c r="D58" s="12">
        <v>6</v>
      </c>
      <c r="E58" s="13"/>
      <c r="F58" s="13"/>
      <c r="G58" s="17">
        <v>50520.6</v>
      </c>
      <c r="H58" s="17">
        <v>41000</v>
      </c>
      <c r="I58" s="17">
        <v>0</v>
      </c>
      <c r="J58" s="17">
        <v>0</v>
      </c>
      <c r="K58" s="17">
        <v>9520.6</v>
      </c>
    </row>
    <row r="59" spans="1:11" ht="30">
      <c r="A59" s="1" t="s">
        <v>78</v>
      </c>
      <c r="C59" s="3">
        <v>9</v>
      </c>
      <c r="D59" s="3">
        <v>6</v>
      </c>
      <c r="E59" s="4" t="s">
        <v>76</v>
      </c>
      <c r="F59" s="4" t="s">
        <v>79</v>
      </c>
      <c r="G59" s="18">
        <v>9520.6</v>
      </c>
      <c r="H59" s="18">
        <v>0</v>
      </c>
      <c r="I59" s="18">
        <v>0</v>
      </c>
      <c r="J59" s="18">
        <v>0</v>
      </c>
      <c r="K59" s="18">
        <v>9520.6</v>
      </c>
    </row>
    <row r="60" spans="1:11" ht="60">
      <c r="A60" s="1" t="s">
        <v>80</v>
      </c>
      <c r="C60" s="3">
        <v>9</v>
      </c>
      <c r="D60" s="3">
        <v>6</v>
      </c>
      <c r="E60" s="4" t="s">
        <v>76</v>
      </c>
      <c r="F60" s="4" t="s">
        <v>79</v>
      </c>
      <c r="G60" s="18">
        <v>30000</v>
      </c>
      <c r="H60" s="18">
        <v>30000</v>
      </c>
      <c r="I60" s="18"/>
      <c r="J60" s="18"/>
      <c r="K60" s="18"/>
    </row>
    <row r="61" spans="1:11" ht="30">
      <c r="A61" s="1" t="s">
        <v>81</v>
      </c>
      <c r="C61" s="3">
        <v>9</v>
      </c>
      <c r="D61" s="3">
        <v>6</v>
      </c>
      <c r="E61" s="4" t="s">
        <v>76</v>
      </c>
      <c r="F61" s="4" t="s">
        <v>79</v>
      </c>
      <c r="G61" s="18">
        <v>11000</v>
      </c>
      <c r="H61" s="18">
        <v>11000</v>
      </c>
      <c r="I61" s="18"/>
      <c r="J61" s="18"/>
      <c r="K61" s="18"/>
    </row>
    <row r="62" spans="1:11" s="19" customFormat="1" ht="24.75" customHeight="1">
      <c r="A62" s="16" t="s">
        <v>82</v>
      </c>
      <c r="B62" s="12">
        <v>129</v>
      </c>
      <c r="C62" s="39"/>
      <c r="D62" s="39"/>
      <c r="E62" s="40"/>
      <c r="F62" s="40"/>
      <c r="G62" s="28">
        <v>9777.1</v>
      </c>
      <c r="H62" s="28">
        <v>9777.1</v>
      </c>
      <c r="I62" s="28">
        <v>0</v>
      </c>
      <c r="J62" s="28">
        <v>0</v>
      </c>
      <c r="K62" s="28">
        <v>0</v>
      </c>
    </row>
    <row r="63" spans="1:11" s="15" customFormat="1" ht="14.25">
      <c r="A63" s="20" t="s">
        <v>58</v>
      </c>
      <c r="B63" s="11"/>
      <c r="C63" s="12">
        <v>6</v>
      </c>
      <c r="D63" s="12"/>
      <c r="E63" s="13"/>
      <c r="F63" s="13"/>
      <c r="G63" s="28">
        <v>9777.1</v>
      </c>
      <c r="H63" s="28">
        <v>9777.1</v>
      </c>
      <c r="I63" s="28">
        <v>0</v>
      </c>
      <c r="J63" s="28">
        <v>0</v>
      </c>
      <c r="K63" s="28">
        <v>0</v>
      </c>
    </row>
    <row r="64" spans="1:11" s="15" customFormat="1" ht="14.25">
      <c r="A64" s="20" t="s">
        <v>83</v>
      </c>
      <c r="B64" s="11"/>
      <c r="C64" s="12">
        <v>6</v>
      </c>
      <c r="D64" s="12">
        <v>3</v>
      </c>
      <c r="E64" s="13"/>
      <c r="F64" s="13"/>
      <c r="G64" s="28">
        <v>9777.1</v>
      </c>
      <c r="H64" s="28">
        <v>9777.1</v>
      </c>
      <c r="I64" s="28">
        <v>0</v>
      </c>
      <c r="J64" s="28">
        <v>0</v>
      </c>
      <c r="K64" s="28">
        <v>0</v>
      </c>
    </row>
    <row r="65" spans="1:11" ht="30">
      <c r="A65" s="1" t="s">
        <v>84</v>
      </c>
      <c r="C65" s="3">
        <v>6</v>
      </c>
      <c r="D65" s="3">
        <v>3</v>
      </c>
      <c r="E65" s="4" t="s">
        <v>61</v>
      </c>
      <c r="F65" s="4" t="s">
        <v>85</v>
      </c>
      <c r="G65" s="18">
        <v>1580</v>
      </c>
      <c r="H65" s="18">
        <v>1580</v>
      </c>
      <c r="I65" s="18">
        <v>0</v>
      </c>
      <c r="J65" s="18">
        <v>0</v>
      </c>
      <c r="K65" s="18">
        <v>0</v>
      </c>
    </row>
    <row r="66" spans="1:11" ht="30">
      <c r="A66" s="1" t="s">
        <v>86</v>
      </c>
      <c r="C66" s="3">
        <v>6</v>
      </c>
      <c r="D66" s="3">
        <v>3</v>
      </c>
      <c r="E66" s="4" t="s">
        <v>61</v>
      </c>
      <c r="F66" s="4" t="s">
        <v>29</v>
      </c>
      <c r="G66" s="18">
        <v>716.5</v>
      </c>
      <c r="H66" s="18">
        <v>716.5</v>
      </c>
      <c r="I66" s="18">
        <v>0</v>
      </c>
      <c r="J66" s="18">
        <v>0</v>
      </c>
      <c r="K66" s="18">
        <v>0</v>
      </c>
    </row>
    <row r="67" spans="1:11" ht="30">
      <c r="A67" s="1" t="s">
        <v>87</v>
      </c>
      <c r="C67" s="3">
        <v>6</v>
      </c>
      <c r="D67" s="3">
        <v>3</v>
      </c>
      <c r="E67" s="4" t="s">
        <v>61</v>
      </c>
      <c r="F67" s="4" t="s">
        <v>85</v>
      </c>
      <c r="G67" s="18">
        <v>3050.6</v>
      </c>
      <c r="H67" s="18">
        <v>3050.6</v>
      </c>
      <c r="I67" s="18">
        <v>0</v>
      </c>
      <c r="J67" s="18">
        <v>0</v>
      </c>
      <c r="K67" s="18">
        <v>0</v>
      </c>
    </row>
    <row r="68" spans="1:11" ht="30">
      <c r="A68" s="1" t="s">
        <v>88</v>
      </c>
      <c r="C68" s="3">
        <v>6</v>
      </c>
      <c r="D68" s="3">
        <v>3</v>
      </c>
      <c r="E68" s="4" t="s">
        <v>61</v>
      </c>
      <c r="F68" s="4" t="s">
        <v>85</v>
      </c>
      <c r="G68" s="18">
        <v>2130</v>
      </c>
      <c r="H68" s="18">
        <v>2130</v>
      </c>
      <c r="I68" s="18">
        <v>0</v>
      </c>
      <c r="J68" s="18">
        <v>0</v>
      </c>
      <c r="K68" s="18">
        <v>0</v>
      </c>
    </row>
    <row r="69" spans="1:11" ht="30">
      <c r="A69" s="1" t="s">
        <v>89</v>
      </c>
      <c r="C69" s="3">
        <v>6</v>
      </c>
      <c r="D69" s="3">
        <v>3</v>
      </c>
      <c r="E69" s="4" t="s">
        <v>61</v>
      </c>
      <c r="F69" s="4" t="s">
        <v>85</v>
      </c>
      <c r="G69" s="18">
        <v>800</v>
      </c>
      <c r="H69" s="18">
        <v>800</v>
      </c>
      <c r="I69" s="18">
        <v>0</v>
      </c>
      <c r="J69" s="18">
        <v>0</v>
      </c>
      <c r="K69" s="18">
        <v>0</v>
      </c>
    </row>
    <row r="70" spans="1:11" ht="33" customHeight="1">
      <c r="A70" s="1" t="s">
        <v>90</v>
      </c>
      <c r="C70" s="3">
        <v>6</v>
      </c>
      <c r="D70" s="3">
        <v>3</v>
      </c>
      <c r="E70" s="4" t="s">
        <v>61</v>
      </c>
      <c r="F70" s="4" t="s">
        <v>85</v>
      </c>
      <c r="G70" s="18">
        <v>1500</v>
      </c>
      <c r="H70" s="18">
        <v>1500</v>
      </c>
      <c r="I70" s="18"/>
      <c r="J70" s="18"/>
      <c r="K70" s="18"/>
    </row>
    <row r="71" spans="1:11" s="44" customFormat="1" ht="30" customHeight="1">
      <c r="A71" s="16" t="s">
        <v>91</v>
      </c>
      <c r="B71" s="30">
        <v>130</v>
      </c>
      <c r="C71" s="42"/>
      <c r="D71" s="42"/>
      <c r="E71" s="43"/>
      <c r="F71" s="43"/>
      <c r="G71" s="17">
        <f>G72</f>
        <v>34510</v>
      </c>
      <c r="H71" s="17">
        <f>H72</f>
        <v>34510</v>
      </c>
      <c r="I71" s="17">
        <v>0</v>
      </c>
      <c r="J71" s="17">
        <v>0</v>
      </c>
      <c r="K71" s="17">
        <v>0</v>
      </c>
    </row>
    <row r="72" spans="1:11" s="44" customFormat="1" ht="39.75" customHeight="1">
      <c r="A72" s="25" t="s">
        <v>92</v>
      </c>
      <c r="B72" s="30"/>
      <c r="C72" s="30">
        <v>8</v>
      </c>
      <c r="D72" s="30"/>
      <c r="E72" s="31"/>
      <c r="F72" s="31"/>
      <c r="G72" s="17">
        <f>G73</f>
        <v>34510</v>
      </c>
      <c r="H72" s="17">
        <f>H73</f>
        <v>34510</v>
      </c>
      <c r="I72" s="17">
        <v>0</v>
      </c>
      <c r="J72" s="17">
        <v>0</v>
      </c>
      <c r="K72" s="17">
        <v>0</v>
      </c>
    </row>
    <row r="73" spans="1:11" s="32" customFormat="1" ht="42.75">
      <c r="A73" s="25" t="s">
        <v>93</v>
      </c>
      <c r="B73" s="29"/>
      <c r="C73" s="30">
        <v>8</v>
      </c>
      <c r="D73" s="30">
        <v>6</v>
      </c>
      <c r="E73" s="31"/>
      <c r="F73" s="31"/>
      <c r="G73" s="17">
        <f>SUM(G74:G81)</f>
        <v>34510</v>
      </c>
      <c r="H73" s="17">
        <f>SUM(H74:H81)</f>
        <v>34510</v>
      </c>
      <c r="I73" s="17">
        <v>0</v>
      </c>
      <c r="J73" s="17">
        <v>0</v>
      </c>
      <c r="K73" s="17">
        <v>0</v>
      </c>
    </row>
    <row r="74" spans="1:11" s="35" customFormat="1" ht="45">
      <c r="A74" s="26" t="s">
        <v>94</v>
      </c>
      <c r="B74" s="33"/>
      <c r="C74" s="34">
        <v>8</v>
      </c>
      <c r="D74" s="34">
        <v>6</v>
      </c>
      <c r="E74" s="27" t="s">
        <v>95</v>
      </c>
      <c r="F74" s="27" t="s">
        <v>38</v>
      </c>
      <c r="G74" s="18">
        <v>22450</v>
      </c>
      <c r="H74" s="18">
        <v>22450</v>
      </c>
      <c r="I74" s="18">
        <v>0</v>
      </c>
      <c r="J74" s="18">
        <v>0</v>
      </c>
      <c r="K74" s="18">
        <v>0</v>
      </c>
    </row>
    <row r="75" spans="1:11" s="35" customFormat="1" ht="69.75" customHeight="1">
      <c r="A75" s="45" t="s">
        <v>96</v>
      </c>
      <c r="B75" s="33"/>
      <c r="C75" s="34">
        <v>8</v>
      </c>
      <c r="D75" s="34">
        <v>6</v>
      </c>
      <c r="E75" s="27" t="s">
        <v>95</v>
      </c>
      <c r="F75" s="27" t="s">
        <v>38</v>
      </c>
      <c r="G75" s="18">
        <v>60</v>
      </c>
      <c r="H75" s="18">
        <v>60</v>
      </c>
      <c r="I75" s="18">
        <v>0</v>
      </c>
      <c r="J75" s="18">
        <v>0</v>
      </c>
      <c r="K75" s="18">
        <v>0</v>
      </c>
    </row>
    <row r="76" spans="1:11" s="35" customFormat="1" ht="45">
      <c r="A76" s="26" t="s">
        <v>97</v>
      </c>
      <c r="B76" s="33"/>
      <c r="C76" s="34">
        <v>8</v>
      </c>
      <c r="D76" s="34">
        <v>6</v>
      </c>
      <c r="E76" s="27" t="s">
        <v>95</v>
      </c>
      <c r="F76" s="27" t="s">
        <v>38</v>
      </c>
      <c r="G76" s="18">
        <v>2000</v>
      </c>
      <c r="H76" s="18">
        <v>2000</v>
      </c>
      <c r="I76" s="18">
        <v>0</v>
      </c>
      <c r="J76" s="18">
        <v>0</v>
      </c>
      <c r="K76" s="18">
        <v>0</v>
      </c>
    </row>
    <row r="77" spans="1:11" s="35" customFormat="1" ht="60">
      <c r="A77" s="26" t="s">
        <v>98</v>
      </c>
      <c r="B77" s="33"/>
      <c r="C77" s="34">
        <v>8</v>
      </c>
      <c r="D77" s="34">
        <v>6</v>
      </c>
      <c r="E77" s="27" t="s">
        <v>95</v>
      </c>
      <c r="F77" s="27" t="s">
        <v>38</v>
      </c>
      <c r="G77" s="18">
        <v>1000</v>
      </c>
      <c r="H77" s="18">
        <v>1000</v>
      </c>
      <c r="I77" s="18">
        <v>0</v>
      </c>
      <c r="J77" s="18">
        <v>0</v>
      </c>
      <c r="K77" s="18">
        <v>0</v>
      </c>
    </row>
    <row r="78" spans="1:11" s="35" customFormat="1" ht="45">
      <c r="A78" s="26" t="s">
        <v>99</v>
      </c>
      <c r="B78" s="33"/>
      <c r="C78" s="34">
        <v>8</v>
      </c>
      <c r="D78" s="34">
        <v>6</v>
      </c>
      <c r="E78" s="27" t="s">
        <v>95</v>
      </c>
      <c r="F78" s="27" t="s">
        <v>38</v>
      </c>
      <c r="G78" s="18">
        <v>2000</v>
      </c>
      <c r="H78" s="18">
        <v>2000</v>
      </c>
      <c r="I78" s="18">
        <v>0</v>
      </c>
      <c r="J78" s="18">
        <v>0</v>
      </c>
      <c r="K78" s="18">
        <v>0</v>
      </c>
    </row>
    <row r="79" spans="1:11" s="35" customFormat="1" ht="45">
      <c r="A79" s="26" t="s">
        <v>100</v>
      </c>
      <c r="B79" s="33"/>
      <c r="C79" s="34">
        <v>8</v>
      </c>
      <c r="D79" s="34">
        <v>6</v>
      </c>
      <c r="E79" s="27" t="s">
        <v>95</v>
      </c>
      <c r="F79" s="27" t="s">
        <v>38</v>
      </c>
      <c r="G79" s="18">
        <v>4000</v>
      </c>
      <c r="H79" s="18">
        <v>4000</v>
      </c>
      <c r="I79" s="18">
        <v>0</v>
      </c>
      <c r="J79" s="18">
        <v>0</v>
      </c>
      <c r="K79" s="18">
        <v>0</v>
      </c>
    </row>
    <row r="80" spans="1:11" s="35" customFormat="1" ht="45">
      <c r="A80" s="26" t="s">
        <v>101</v>
      </c>
      <c r="B80" s="33"/>
      <c r="C80" s="34">
        <v>8</v>
      </c>
      <c r="D80" s="34">
        <v>6</v>
      </c>
      <c r="E80" s="27" t="s">
        <v>95</v>
      </c>
      <c r="F80" s="27" t="s">
        <v>38</v>
      </c>
      <c r="G80" s="18">
        <v>800</v>
      </c>
      <c r="H80" s="18">
        <v>800</v>
      </c>
      <c r="I80" s="18">
        <v>0</v>
      </c>
      <c r="J80" s="18">
        <v>0</v>
      </c>
      <c r="K80" s="18">
        <v>0</v>
      </c>
    </row>
    <row r="81" spans="1:11" s="35" customFormat="1" ht="30">
      <c r="A81" s="26" t="s">
        <v>102</v>
      </c>
      <c r="B81" s="33"/>
      <c r="C81" s="34">
        <v>8</v>
      </c>
      <c r="D81" s="34">
        <v>6</v>
      </c>
      <c r="E81" s="27" t="s">
        <v>95</v>
      </c>
      <c r="F81" s="27" t="s">
        <v>38</v>
      </c>
      <c r="G81" s="18">
        <v>2200</v>
      </c>
      <c r="H81" s="18">
        <v>2200</v>
      </c>
      <c r="I81" s="18">
        <v>0</v>
      </c>
      <c r="J81" s="18">
        <v>0</v>
      </c>
      <c r="K81" s="18">
        <v>0</v>
      </c>
    </row>
    <row r="82" spans="1:11" s="44" customFormat="1" ht="29.25" customHeight="1">
      <c r="A82" s="37" t="s">
        <v>103</v>
      </c>
      <c r="B82" s="30">
        <v>131</v>
      </c>
      <c r="C82" s="42"/>
      <c r="D82" s="42"/>
      <c r="E82" s="43"/>
      <c r="F82" s="43"/>
      <c r="G82" s="17">
        <v>46392</v>
      </c>
      <c r="H82" s="17">
        <v>26672</v>
      </c>
      <c r="I82" s="17">
        <v>3000</v>
      </c>
      <c r="J82" s="17">
        <v>0</v>
      </c>
      <c r="K82" s="17">
        <v>16720</v>
      </c>
    </row>
    <row r="83" spans="1:11" s="32" customFormat="1" ht="14.25">
      <c r="A83" s="25" t="s">
        <v>24</v>
      </c>
      <c r="B83" s="29"/>
      <c r="C83" s="30">
        <v>4</v>
      </c>
      <c r="D83" s="30"/>
      <c r="E83" s="31"/>
      <c r="F83" s="31"/>
      <c r="G83" s="17">
        <v>3000</v>
      </c>
      <c r="H83" s="17">
        <v>0</v>
      </c>
      <c r="I83" s="17">
        <v>3000</v>
      </c>
      <c r="J83" s="17">
        <v>0</v>
      </c>
      <c r="K83" s="17">
        <v>0</v>
      </c>
    </row>
    <row r="84" spans="1:11" s="32" customFormat="1" ht="28.5">
      <c r="A84" s="25" t="s">
        <v>104</v>
      </c>
      <c r="B84" s="29"/>
      <c r="C84" s="30">
        <v>4</v>
      </c>
      <c r="D84" s="30">
        <v>6</v>
      </c>
      <c r="E84" s="31"/>
      <c r="F84" s="31"/>
      <c r="G84" s="17">
        <v>3000</v>
      </c>
      <c r="H84" s="17">
        <v>0</v>
      </c>
      <c r="I84" s="17">
        <v>3000</v>
      </c>
      <c r="J84" s="17">
        <v>0</v>
      </c>
      <c r="K84" s="17">
        <v>0</v>
      </c>
    </row>
    <row r="85" spans="1:11" s="32" customFormat="1" ht="35.25" customHeight="1">
      <c r="A85" s="26" t="s">
        <v>105</v>
      </c>
      <c r="B85" s="29"/>
      <c r="C85" s="34">
        <v>4</v>
      </c>
      <c r="D85" s="34">
        <v>6</v>
      </c>
      <c r="E85" s="27" t="s">
        <v>27</v>
      </c>
      <c r="F85" s="27" t="s">
        <v>106</v>
      </c>
      <c r="G85" s="18">
        <v>3000</v>
      </c>
      <c r="H85" s="18">
        <v>0</v>
      </c>
      <c r="I85" s="18">
        <v>3000</v>
      </c>
      <c r="J85" s="18">
        <v>0</v>
      </c>
      <c r="K85" s="18">
        <v>0</v>
      </c>
    </row>
    <row r="86" spans="1:11" s="32" customFormat="1" ht="18" customHeight="1">
      <c r="A86" s="25" t="s">
        <v>107</v>
      </c>
      <c r="B86" s="29"/>
      <c r="C86" s="30">
        <v>5</v>
      </c>
      <c r="D86" s="30"/>
      <c r="E86" s="31"/>
      <c r="F86" s="31"/>
      <c r="G86" s="46">
        <v>43392</v>
      </c>
      <c r="H86" s="46">
        <v>26672</v>
      </c>
      <c r="I86" s="46">
        <v>0</v>
      </c>
      <c r="J86" s="46">
        <v>0</v>
      </c>
      <c r="K86" s="46">
        <v>16720</v>
      </c>
    </row>
    <row r="87" spans="1:11" s="32" customFormat="1" ht="14.25">
      <c r="A87" s="25" t="s">
        <v>108</v>
      </c>
      <c r="B87" s="29"/>
      <c r="C87" s="30">
        <v>5</v>
      </c>
      <c r="D87" s="30">
        <v>3</v>
      </c>
      <c r="E87" s="31"/>
      <c r="F87" s="31"/>
      <c r="G87" s="46">
        <v>43392</v>
      </c>
      <c r="H87" s="46">
        <v>26672</v>
      </c>
      <c r="I87" s="46">
        <v>0</v>
      </c>
      <c r="J87" s="46">
        <v>0</v>
      </c>
      <c r="K87" s="46">
        <v>16720</v>
      </c>
    </row>
    <row r="88" spans="1:11" s="35" customFormat="1" ht="30">
      <c r="A88" s="26" t="s">
        <v>109</v>
      </c>
      <c r="B88" s="33"/>
      <c r="C88" s="34">
        <v>5</v>
      </c>
      <c r="D88" s="34">
        <v>3</v>
      </c>
      <c r="E88" s="27" t="s">
        <v>110</v>
      </c>
      <c r="F88" s="27" t="s">
        <v>44</v>
      </c>
      <c r="G88" s="18">
        <v>9000</v>
      </c>
      <c r="H88" s="18">
        <v>9000</v>
      </c>
      <c r="I88" s="18">
        <v>0</v>
      </c>
      <c r="J88" s="18">
        <v>0</v>
      </c>
      <c r="K88" s="18">
        <v>0</v>
      </c>
    </row>
    <row r="89" spans="1:11" s="35" customFormat="1" ht="30">
      <c r="A89" s="26" t="s">
        <v>111</v>
      </c>
      <c r="B89" s="33"/>
      <c r="C89" s="34">
        <v>5</v>
      </c>
      <c r="D89" s="34">
        <v>3</v>
      </c>
      <c r="E89" s="27" t="s">
        <v>110</v>
      </c>
      <c r="F89" s="27" t="s">
        <v>44</v>
      </c>
      <c r="G89" s="18">
        <v>8619</v>
      </c>
      <c r="H89" s="18">
        <v>8619</v>
      </c>
      <c r="I89" s="18">
        <v>0</v>
      </c>
      <c r="J89" s="18">
        <v>0</v>
      </c>
      <c r="K89" s="18">
        <v>0</v>
      </c>
    </row>
    <row r="90" spans="1:11" s="35" customFormat="1" ht="30">
      <c r="A90" s="26" t="s">
        <v>112</v>
      </c>
      <c r="B90" s="33"/>
      <c r="C90" s="34">
        <v>5</v>
      </c>
      <c r="D90" s="34">
        <v>3</v>
      </c>
      <c r="E90" s="27" t="s">
        <v>110</v>
      </c>
      <c r="F90" s="27" t="s">
        <v>44</v>
      </c>
      <c r="G90" s="18">
        <v>81</v>
      </c>
      <c r="H90" s="18">
        <v>81</v>
      </c>
      <c r="I90" s="18">
        <v>0</v>
      </c>
      <c r="J90" s="18">
        <v>0</v>
      </c>
      <c r="K90" s="18">
        <v>0</v>
      </c>
    </row>
    <row r="91" spans="1:11" s="35" customFormat="1" ht="30">
      <c r="A91" s="26" t="s">
        <v>113</v>
      </c>
      <c r="B91" s="33"/>
      <c r="C91" s="34">
        <v>5</v>
      </c>
      <c r="D91" s="34">
        <v>3</v>
      </c>
      <c r="E91" s="27" t="s">
        <v>110</v>
      </c>
      <c r="F91" s="27" t="s">
        <v>44</v>
      </c>
      <c r="G91" s="18">
        <v>7100</v>
      </c>
      <c r="H91" s="18">
        <v>7100</v>
      </c>
      <c r="I91" s="18">
        <v>0</v>
      </c>
      <c r="J91" s="18">
        <v>0</v>
      </c>
      <c r="K91" s="18">
        <v>0</v>
      </c>
    </row>
    <row r="92" spans="1:11" s="35" customFormat="1" ht="45">
      <c r="A92" s="26" t="s">
        <v>114</v>
      </c>
      <c r="B92" s="33"/>
      <c r="C92" s="34">
        <v>5</v>
      </c>
      <c r="D92" s="34">
        <v>3</v>
      </c>
      <c r="E92" s="27" t="s">
        <v>110</v>
      </c>
      <c r="F92" s="27" t="s">
        <v>44</v>
      </c>
      <c r="G92" s="18">
        <v>18392</v>
      </c>
      <c r="H92" s="18">
        <v>1672</v>
      </c>
      <c r="I92" s="18">
        <v>0</v>
      </c>
      <c r="J92" s="18">
        <v>0</v>
      </c>
      <c r="K92" s="18">
        <v>16720</v>
      </c>
    </row>
    <row r="93" spans="1:11" s="35" customFormat="1" ht="30">
      <c r="A93" s="26" t="s">
        <v>115</v>
      </c>
      <c r="B93" s="33"/>
      <c r="C93" s="34">
        <v>5</v>
      </c>
      <c r="D93" s="34">
        <v>3</v>
      </c>
      <c r="E93" s="27" t="s">
        <v>110</v>
      </c>
      <c r="F93" s="27" t="s">
        <v>44</v>
      </c>
      <c r="G93" s="18">
        <v>200</v>
      </c>
      <c r="H93" s="18">
        <v>200</v>
      </c>
      <c r="I93" s="18">
        <v>0</v>
      </c>
      <c r="J93" s="18">
        <v>0</v>
      </c>
      <c r="K93" s="18">
        <v>0</v>
      </c>
    </row>
    <row r="94" spans="1:11" s="48" customFormat="1" ht="33" customHeight="1">
      <c r="A94" s="37" t="s">
        <v>116</v>
      </c>
      <c r="B94" s="47">
        <v>133</v>
      </c>
      <c r="C94" s="34"/>
      <c r="D94" s="34"/>
      <c r="E94" s="27"/>
      <c r="F94" s="27"/>
      <c r="G94" s="46">
        <f>G95</f>
        <v>14889.3</v>
      </c>
      <c r="H94" s="46">
        <f>H95</f>
        <v>14889.3</v>
      </c>
      <c r="I94" s="46">
        <v>0</v>
      </c>
      <c r="J94" s="46">
        <v>0</v>
      </c>
      <c r="K94" s="46">
        <v>0</v>
      </c>
    </row>
    <row r="95" spans="1:11" s="32" customFormat="1" ht="28.5">
      <c r="A95" s="25" t="s">
        <v>107</v>
      </c>
      <c r="B95" s="29"/>
      <c r="C95" s="30">
        <v>5</v>
      </c>
      <c r="D95" s="30"/>
      <c r="E95" s="31"/>
      <c r="F95" s="31"/>
      <c r="G95" s="46">
        <f>G96+G98+G100+G106</f>
        <v>14889.3</v>
      </c>
      <c r="H95" s="46">
        <f>H96+H98+H100+H106</f>
        <v>14889.3</v>
      </c>
      <c r="I95" s="46">
        <v>0</v>
      </c>
      <c r="J95" s="46">
        <v>0</v>
      </c>
      <c r="K95" s="46">
        <v>0</v>
      </c>
    </row>
    <row r="96" spans="1:11" s="32" customFormat="1" ht="18.75" customHeight="1">
      <c r="A96" s="25" t="s">
        <v>117</v>
      </c>
      <c r="B96" s="29"/>
      <c r="C96" s="30">
        <v>5</v>
      </c>
      <c r="D96" s="30">
        <v>1</v>
      </c>
      <c r="E96" s="31"/>
      <c r="F96" s="31"/>
      <c r="G96" s="46">
        <v>1500</v>
      </c>
      <c r="H96" s="46">
        <v>1500</v>
      </c>
      <c r="I96" s="46">
        <v>0</v>
      </c>
      <c r="J96" s="46">
        <v>0</v>
      </c>
      <c r="K96" s="46">
        <v>0</v>
      </c>
    </row>
    <row r="97" spans="1:11" s="35" customFormat="1" ht="30">
      <c r="A97" s="26" t="s">
        <v>118</v>
      </c>
      <c r="B97" s="33"/>
      <c r="C97" s="34">
        <v>5</v>
      </c>
      <c r="D97" s="34">
        <v>1</v>
      </c>
      <c r="E97" s="27" t="s">
        <v>119</v>
      </c>
      <c r="F97" s="27" t="s">
        <v>44</v>
      </c>
      <c r="G97" s="18">
        <v>1500</v>
      </c>
      <c r="H97" s="18">
        <v>1500</v>
      </c>
      <c r="I97" s="18">
        <v>0</v>
      </c>
      <c r="J97" s="18">
        <v>0</v>
      </c>
      <c r="K97" s="18">
        <v>0</v>
      </c>
    </row>
    <row r="98" spans="1:11" s="32" customFormat="1">
      <c r="A98" s="25" t="s">
        <v>120</v>
      </c>
      <c r="B98" s="29"/>
      <c r="C98" s="30">
        <v>5</v>
      </c>
      <c r="D98" s="30">
        <v>2</v>
      </c>
      <c r="E98" s="31"/>
      <c r="F98" s="31"/>
      <c r="G98" s="17">
        <v>2250</v>
      </c>
      <c r="H98" s="17">
        <v>2250</v>
      </c>
      <c r="I98" s="18">
        <v>0</v>
      </c>
      <c r="J98" s="18">
        <v>0</v>
      </c>
      <c r="K98" s="18">
        <v>0</v>
      </c>
    </row>
    <row r="99" spans="1:11" s="35" customFormat="1" ht="45">
      <c r="A99" s="26" t="s">
        <v>121</v>
      </c>
      <c r="B99" s="33"/>
      <c r="C99" s="34">
        <v>5</v>
      </c>
      <c r="D99" s="34">
        <v>2</v>
      </c>
      <c r="E99" s="27" t="s">
        <v>119</v>
      </c>
      <c r="F99" s="27" t="s">
        <v>21</v>
      </c>
      <c r="G99" s="18">
        <v>2250</v>
      </c>
      <c r="H99" s="18">
        <v>2250</v>
      </c>
      <c r="I99" s="18">
        <v>0</v>
      </c>
      <c r="J99" s="18">
        <v>0</v>
      </c>
      <c r="K99" s="18">
        <v>0</v>
      </c>
    </row>
    <row r="100" spans="1:11" s="32" customFormat="1" ht="14.25">
      <c r="A100" s="20" t="s">
        <v>122</v>
      </c>
      <c r="B100" s="29"/>
      <c r="C100" s="30">
        <v>5</v>
      </c>
      <c r="D100" s="30">
        <v>5</v>
      </c>
      <c r="E100" s="31"/>
      <c r="F100" s="31"/>
      <c r="G100" s="46">
        <v>9750</v>
      </c>
      <c r="H100" s="46">
        <v>9750</v>
      </c>
      <c r="I100" s="46">
        <v>0</v>
      </c>
      <c r="J100" s="46">
        <v>0</v>
      </c>
      <c r="K100" s="46">
        <v>0</v>
      </c>
    </row>
    <row r="101" spans="1:11" s="35" customFormat="1" ht="32.25" customHeight="1">
      <c r="A101" s="1" t="s">
        <v>123</v>
      </c>
      <c r="B101" s="33"/>
      <c r="C101" s="34">
        <v>5</v>
      </c>
      <c r="D101" s="34">
        <v>5</v>
      </c>
      <c r="E101" s="27" t="s">
        <v>119</v>
      </c>
      <c r="F101" s="27" t="s">
        <v>124</v>
      </c>
      <c r="G101" s="18">
        <v>1500</v>
      </c>
      <c r="H101" s="18">
        <v>1500</v>
      </c>
      <c r="I101" s="18">
        <v>0</v>
      </c>
      <c r="J101" s="18">
        <v>0</v>
      </c>
      <c r="K101" s="18">
        <v>0</v>
      </c>
    </row>
    <row r="102" spans="1:11" s="35" customFormat="1" ht="45">
      <c r="A102" s="1" t="s">
        <v>125</v>
      </c>
      <c r="B102" s="33"/>
      <c r="C102" s="34">
        <v>5</v>
      </c>
      <c r="D102" s="34">
        <v>5</v>
      </c>
      <c r="E102" s="27" t="s">
        <v>119</v>
      </c>
      <c r="F102" s="27" t="s">
        <v>124</v>
      </c>
      <c r="G102" s="18">
        <v>3000</v>
      </c>
      <c r="H102" s="18">
        <v>3000</v>
      </c>
      <c r="I102" s="18">
        <v>0</v>
      </c>
      <c r="J102" s="18">
        <v>0</v>
      </c>
      <c r="K102" s="18">
        <v>0</v>
      </c>
    </row>
    <row r="103" spans="1:11" s="35" customFormat="1" ht="30">
      <c r="A103" s="1" t="s">
        <v>126</v>
      </c>
      <c r="B103" s="33"/>
      <c r="C103" s="34">
        <v>5</v>
      </c>
      <c r="D103" s="34">
        <v>5</v>
      </c>
      <c r="E103" s="27" t="s">
        <v>119</v>
      </c>
      <c r="F103" s="27" t="s">
        <v>124</v>
      </c>
      <c r="G103" s="18">
        <v>4344.5</v>
      </c>
      <c r="H103" s="18">
        <v>4344.5</v>
      </c>
      <c r="I103" s="18">
        <v>0</v>
      </c>
      <c r="J103" s="18">
        <v>0</v>
      </c>
      <c r="K103" s="18">
        <v>0</v>
      </c>
    </row>
    <row r="104" spans="1:11" s="35" customFormat="1" ht="30">
      <c r="A104" s="1" t="s">
        <v>127</v>
      </c>
      <c r="B104" s="33"/>
      <c r="C104" s="34">
        <v>5</v>
      </c>
      <c r="D104" s="34">
        <v>5</v>
      </c>
      <c r="E104" s="27" t="s">
        <v>119</v>
      </c>
      <c r="F104" s="27" t="s">
        <v>124</v>
      </c>
      <c r="G104" s="18">
        <v>650</v>
      </c>
      <c r="H104" s="18">
        <v>650</v>
      </c>
      <c r="I104" s="18">
        <v>0</v>
      </c>
      <c r="J104" s="18">
        <v>0</v>
      </c>
      <c r="K104" s="18">
        <v>0</v>
      </c>
    </row>
    <row r="105" spans="1:11" s="35" customFormat="1" ht="45">
      <c r="A105" s="1" t="s">
        <v>128</v>
      </c>
      <c r="B105" s="33"/>
      <c r="C105" s="34">
        <v>5</v>
      </c>
      <c r="D105" s="34">
        <v>5</v>
      </c>
      <c r="E105" s="27" t="s">
        <v>119</v>
      </c>
      <c r="F105" s="27" t="s">
        <v>124</v>
      </c>
      <c r="G105" s="18">
        <v>255.5</v>
      </c>
      <c r="H105" s="18">
        <v>255.5</v>
      </c>
      <c r="I105" s="18">
        <v>0</v>
      </c>
      <c r="J105" s="18">
        <v>0</v>
      </c>
      <c r="K105" s="18">
        <v>0</v>
      </c>
    </row>
    <row r="106" spans="1:11" s="15" customFormat="1" ht="33" customHeight="1">
      <c r="A106" s="20" t="s">
        <v>129</v>
      </c>
      <c r="B106" s="11"/>
      <c r="C106" s="12">
        <v>5</v>
      </c>
      <c r="D106" s="12">
        <v>6</v>
      </c>
      <c r="E106" s="13"/>
      <c r="F106" s="13"/>
      <c r="G106" s="17">
        <f>G107</f>
        <v>1389.3</v>
      </c>
      <c r="H106" s="17">
        <f>H107</f>
        <v>1389.3</v>
      </c>
      <c r="I106" s="17">
        <v>0</v>
      </c>
      <c r="J106" s="18">
        <v>0</v>
      </c>
      <c r="K106" s="18">
        <v>0</v>
      </c>
    </row>
    <row r="107" spans="1:11" ht="45">
      <c r="A107" s="1" t="s">
        <v>130</v>
      </c>
      <c r="C107" s="3">
        <v>5</v>
      </c>
      <c r="D107" s="3">
        <v>6</v>
      </c>
      <c r="E107" s="4" t="s">
        <v>131</v>
      </c>
      <c r="F107" s="4" t="s">
        <v>44</v>
      </c>
      <c r="G107" s="18">
        <v>1389.3</v>
      </c>
      <c r="H107" s="18">
        <v>1389.3</v>
      </c>
      <c r="I107" s="18">
        <v>0</v>
      </c>
      <c r="J107" s="18">
        <v>0</v>
      </c>
      <c r="K107" s="18">
        <v>0</v>
      </c>
    </row>
    <row r="108" spans="1:11" s="48" customFormat="1" ht="39.75" customHeight="1">
      <c r="A108" s="37" t="s">
        <v>132</v>
      </c>
      <c r="B108" s="30">
        <v>135</v>
      </c>
      <c r="C108" s="34"/>
      <c r="D108" s="34"/>
      <c r="E108" s="27"/>
      <c r="F108" s="27"/>
      <c r="G108" s="49">
        <v>700</v>
      </c>
      <c r="H108" s="49">
        <v>700</v>
      </c>
      <c r="I108" s="49">
        <v>0</v>
      </c>
      <c r="J108" s="49">
        <v>0</v>
      </c>
      <c r="K108" s="18">
        <v>0</v>
      </c>
    </row>
    <row r="109" spans="1:11" s="35" customFormat="1">
      <c r="A109" s="37" t="s">
        <v>133</v>
      </c>
      <c r="B109" s="29"/>
      <c r="C109" s="30">
        <v>2</v>
      </c>
      <c r="D109" s="34"/>
      <c r="E109" s="27"/>
      <c r="F109" s="27"/>
      <c r="G109" s="49">
        <v>700</v>
      </c>
      <c r="H109" s="49">
        <v>700</v>
      </c>
      <c r="I109" s="49">
        <v>0</v>
      </c>
      <c r="J109" s="49">
        <v>0</v>
      </c>
      <c r="K109" s="18">
        <v>0</v>
      </c>
    </row>
    <row r="110" spans="1:11" s="15" customFormat="1">
      <c r="A110" s="37" t="s">
        <v>134</v>
      </c>
      <c r="B110" s="11"/>
      <c r="C110" s="12">
        <v>2</v>
      </c>
      <c r="D110" s="12">
        <v>4</v>
      </c>
      <c r="E110" s="13"/>
      <c r="F110" s="13"/>
      <c r="G110" s="49">
        <v>700</v>
      </c>
      <c r="H110" s="49">
        <v>700</v>
      </c>
      <c r="I110" s="49">
        <v>0</v>
      </c>
      <c r="J110" s="49">
        <v>0</v>
      </c>
      <c r="K110" s="18">
        <v>0</v>
      </c>
    </row>
    <row r="111" spans="1:11" s="35" customFormat="1" ht="45">
      <c r="A111" s="36" t="s">
        <v>135</v>
      </c>
      <c r="B111" s="33"/>
      <c r="C111" s="34">
        <v>2</v>
      </c>
      <c r="D111" s="34">
        <v>4</v>
      </c>
      <c r="E111" s="27" t="s">
        <v>124</v>
      </c>
      <c r="F111" s="27" t="s">
        <v>44</v>
      </c>
      <c r="G111" s="18">
        <v>700</v>
      </c>
      <c r="H111" s="18">
        <v>700</v>
      </c>
      <c r="I111" s="18">
        <v>0</v>
      </c>
      <c r="J111" s="18">
        <v>0</v>
      </c>
      <c r="K111" s="18">
        <v>0</v>
      </c>
    </row>
    <row r="112" spans="1:11" s="48" customFormat="1" ht="42.75" customHeight="1">
      <c r="A112" s="37" t="s">
        <v>136</v>
      </c>
      <c r="B112" s="30">
        <v>147</v>
      </c>
      <c r="C112" s="34"/>
      <c r="D112" s="34"/>
      <c r="E112" s="27"/>
      <c r="F112" s="27"/>
      <c r="G112" s="46">
        <v>49277.4</v>
      </c>
      <c r="H112" s="46">
        <v>10975</v>
      </c>
      <c r="I112" s="46">
        <v>0</v>
      </c>
      <c r="J112" s="46">
        <v>0</v>
      </c>
      <c r="K112" s="46">
        <v>38302.400000000001</v>
      </c>
    </row>
    <row r="113" spans="1:11" s="35" customFormat="1">
      <c r="A113" s="25" t="s">
        <v>58</v>
      </c>
      <c r="B113" s="29"/>
      <c r="C113" s="30">
        <v>6</v>
      </c>
      <c r="D113" s="34"/>
      <c r="E113" s="27"/>
      <c r="F113" s="27"/>
      <c r="G113" s="46">
        <v>10000</v>
      </c>
      <c r="H113" s="46">
        <v>10000</v>
      </c>
      <c r="I113" s="18">
        <v>0</v>
      </c>
      <c r="J113" s="18">
        <v>0</v>
      </c>
      <c r="K113" s="18">
        <v>0</v>
      </c>
    </row>
    <row r="114" spans="1:11" s="35" customFormat="1">
      <c r="A114" s="25" t="s">
        <v>137</v>
      </c>
      <c r="B114" s="29"/>
      <c r="C114" s="30">
        <v>6</v>
      </c>
      <c r="D114" s="34">
        <v>1</v>
      </c>
      <c r="E114" s="27"/>
      <c r="F114" s="27"/>
      <c r="G114" s="46">
        <v>10000</v>
      </c>
      <c r="H114" s="46">
        <v>10000</v>
      </c>
      <c r="I114" s="18">
        <v>0</v>
      </c>
      <c r="J114" s="18">
        <v>0</v>
      </c>
      <c r="K114" s="18">
        <v>0</v>
      </c>
    </row>
    <row r="115" spans="1:11" s="35" customFormat="1" ht="30">
      <c r="A115" s="1" t="s">
        <v>138</v>
      </c>
      <c r="B115" s="33"/>
      <c r="C115" s="34">
        <v>6</v>
      </c>
      <c r="D115" s="34">
        <v>1</v>
      </c>
      <c r="E115" s="27" t="s">
        <v>61</v>
      </c>
      <c r="F115" s="27" t="s">
        <v>44</v>
      </c>
      <c r="G115" s="18">
        <v>10000</v>
      </c>
      <c r="H115" s="18">
        <v>10000</v>
      </c>
      <c r="I115" s="18">
        <v>0</v>
      </c>
      <c r="J115" s="18">
        <v>0</v>
      </c>
      <c r="K115" s="18">
        <v>0</v>
      </c>
    </row>
    <row r="116" spans="1:11" s="35" customFormat="1">
      <c r="A116" s="25" t="s">
        <v>68</v>
      </c>
      <c r="B116" s="29"/>
      <c r="C116" s="30">
        <v>15</v>
      </c>
      <c r="D116" s="34"/>
      <c r="E116" s="27"/>
      <c r="F116" s="27"/>
      <c r="G116" s="46">
        <v>38552.400000000001</v>
      </c>
      <c r="H116" s="46">
        <v>250</v>
      </c>
      <c r="I116" s="18">
        <v>0</v>
      </c>
      <c r="J116" s="18">
        <v>0</v>
      </c>
      <c r="K116" s="17">
        <v>38302.400000000001</v>
      </c>
    </row>
    <row r="117" spans="1:11" s="35" customFormat="1" ht="20.25" customHeight="1">
      <c r="A117" s="25" t="s">
        <v>69</v>
      </c>
      <c r="B117" s="29"/>
      <c r="C117" s="30">
        <v>15</v>
      </c>
      <c r="D117" s="30">
        <v>1</v>
      </c>
      <c r="E117" s="31"/>
      <c r="F117" s="31"/>
      <c r="G117" s="18">
        <v>38302.400000000001</v>
      </c>
      <c r="H117" s="18">
        <v>0</v>
      </c>
      <c r="I117" s="18">
        <v>0</v>
      </c>
      <c r="J117" s="18">
        <v>0</v>
      </c>
      <c r="K117" s="18">
        <v>38302.400000000001</v>
      </c>
    </row>
    <row r="118" spans="1:11" s="35" customFormat="1" ht="30">
      <c r="A118" s="1" t="s">
        <v>139</v>
      </c>
      <c r="B118" s="33"/>
      <c r="C118" s="34">
        <v>15</v>
      </c>
      <c r="D118" s="34">
        <v>1</v>
      </c>
      <c r="E118" s="27" t="s">
        <v>71</v>
      </c>
      <c r="F118" s="27" t="s">
        <v>21</v>
      </c>
      <c r="G118" s="18">
        <v>38302.400000000001</v>
      </c>
      <c r="H118" s="18">
        <v>0</v>
      </c>
      <c r="I118" s="18">
        <v>0</v>
      </c>
      <c r="J118" s="18">
        <v>0</v>
      </c>
      <c r="K118" s="18">
        <v>38302.400000000001</v>
      </c>
    </row>
    <row r="119" spans="1:11" s="35" customFormat="1">
      <c r="A119" s="50" t="s">
        <v>140</v>
      </c>
      <c r="B119" s="29"/>
      <c r="C119" s="30">
        <v>15</v>
      </c>
      <c r="D119" s="30">
        <v>2</v>
      </c>
      <c r="E119" s="31"/>
      <c r="F119" s="31"/>
      <c r="G119" s="51">
        <v>250</v>
      </c>
      <c r="H119" s="51">
        <v>250</v>
      </c>
      <c r="I119" s="18">
        <v>0</v>
      </c>
      <c r="J119" s="18">
        <v>0</v>
      </c>
      <c r="K119" s="18">
        <v>0</v>
      </c>
    </row>
    <row r="120" spans="1:11" s="35" customFormat="1" ht="30">
      <c r="A120" s="1" t="s">
        <v>141</v>
      </c>
      <c r="B120" s="33"/>
      <c r="C120" s="34">
        <v>15</v>
      </c>
      <c r="D120" s="34">
        <v>2</v>
      </c>
      <c r="E120" s="27" t="s">
        <v>71</v>
      </c>
      <c r="F120" s="27" t="s">
        <v>38</v>
      </c>
      <c r="G120" s="18">
        <v>250</v>
      </c>
      <c r="H120" s="18">
        <v>250</v>
      </c>
      <c r="I120" s="18">
        <v>0</v>
      </c>
      <c r="J120" s="18">
        <v>0</v>
      </c>
      <c r="K120" s="18">
        <v>0</v>
      </c>
    </row>
    <row r="121" spans="1:11" ht="21.75" customHeight="1">
      <c r="A121" s="25" t="s">
        <v>40</v>
      </c>
      <c r="B121" s="11"/>
      <c r="C121" s="30">
        <v>16</v>
      </c>
      <c r="D121" s="30"/>
      <c r="E121" s="31"/>
      <c r="F121" s="31"/>
      <c r="G121" s="28">
        <v>725</v>
      </c>
      <c r="H121" s="28">
        <v>725</v>
      </c>
      <c r="I121" s="28">
        <v>0</v>
      </c>
      <c r="J121" s="28">
        <v>0</v>
      </c>
      <c r="K121" s="18">
        <v>0</v>
      </c>
    </row>
    <row r="122" spans="1:11">
      <c r="A122" s="25" t="s">
        <v>41</v>
      </c>
      <c r="B122" s="11"/>
      <c r="C122" s="30">
        <v>16</v>
      </c>
      <c r="D122" s="30">
        <v>1</v>
      </c>
      <c r="E122" s="31"/>
      <c r="F122" s="31"/>
      <c r="G122" s="28">
        <v>725</v>
      </c>
      <c r="H122" s="28">
        <v>725</v>
      </c>
      <c r="I122" s="28">
        <v>0</v>
      </c>
      <c r="J122" s="28">
        <v>0</v>
      </c>
      <c r="K122" s="18">
        <v>0</v>
      </c>
    </row>
    <row r="123" spans="1:11" ht="30">
      <c r="A123" s="1" t="s">
        <v>142</v>
      </c>
      <c r="C123" s="34">
        <v>16</v>
      </c>
      <c r="D123" s="34">
        <v>1</v>
      </c>
      <c r="E123" s="27" t="s">
        <v>43</v>
      </c>
      <c r="F123" s="27" t="s">
        <v>44</v>
      </c>
      <c r="G123" s="18">
        <v>725</v>
      </c>
      <c r="H123" s="18">
        <v>725</v>
      </c>
      <c r="I123" s="18">
        <v>0</v>
      </c>
      <c r="J123" s="18">
        <v>0</v>
      </c>
      <c r="K123" s="18">
        <v>0</v>
      </c>
    </row>
    <row r="124" spans="1:11" s="52" customFormat="1" ht="20.25" customHeight="1">
      <c r="A124" s="37" t="s">
        <v>143</v>
      </c>
      <c r="B124" s="12">
        <v>148</v>
      </c>
      <c r="C124" s="3"/>
      <c r="D124" s="3"/>
      <c r="E124" s="4"/>
      <c r="F124" s="4"/>
      <c r="G124" s="17">
        <v>3000</v>
      </c>
      <c r="H124" s="17">
        <v>3000</v>
      </c>
      <c r="I124" s="18">
        <v>0</v>
      </c>
      <c r="J124" s="18">
        <v>0</v>
      </c>
      <c r="K124" s="18">
        <v>0</v>
      </c>
    </row>
    <row r="125" spans="1:11" s="52" customFormat="1" ht="31.5" customHeight="1">
      <c r="A125" s="25" t="s">
        <v>92</v>
      </c>
      <c r="B125" s="12"/>
      <c r="C125" s="30">
        <v>8</v>
      </c>
      <c r="D125" s="30"/>
      <c r="E125" s="31"/>
      <c r="F125" s="31"/>
      <c r="G125" s="17">
        <v>3000</v>
      </c>
      <c r="H125" s="17">
        <v>3000</v>
      </c>
      <c r="I125" s="18">
        <v>0</v>
      </c>
      <c r="J125" s="18">
        <v>0</v>
      </c>
      <c r="K125" s="18">
        <v>0</v>
      </c>
    </row>
    <row r="126" spans="1:11">
      <c r="A126" s="25" t="s">
        <v>144</v>
      </c>
      <c r="B126" s="11"/>
      <c r="C126" s="30">
        <v>8</v>
      </c>
      <c r="D126" s="30">
        <v>5</v>
      </c>
      <c r="E126" s="31"/>
      <c r="F126" s="31"/>
      <c r="G126" s="17">
        <v>3000</v>
      </c>
      <c r="H126" s="17">
        <v>3000</v>
      </c>
      <c r="I126" s="18">
        <v>0</v>
      </c>
      <c r="J126" s="18">
        <v>0</v>
      </c>
      <c r="K126" s="18">
        <v>0</v>
      </c>
    </row>
    <row r="127" spans="1:11" ht="45">
      <c r="A127" s="1" t="s">
        <v>145</v>
      </c>
      <c r="B127" s="11"/>
      <c r="C127" s="3">
        <v>8</v>
      </c>
      <c r="D127" s="3">
        <v>5</v>
      </c>
      <c r="E127" s="4" t="s">
        <v>146</v>
      </c>
      <c r="F127" s="4" t="s">
        <v>44</v>
      </c>
      <c r="G127" s="18">
        <v>1000</v>
      </c>
      <c r="H127" s="18">
        <v>1000</v>
      </c>
      <c r="I127" s="18">
        <v>0</v>
      </c>
      <c r="J127" s="18">
        <v>0</v>
      </c>
      <c r="K127" s="18">
        <v>0</v>
      </c>
    </row>
    <row r="128" spans="1:11" ht="30">
      <c r="A128" s="1" t="s">
        <v>147</v>
      </c>
      <c r="B128" s="11"/>
      <c r="C128" s="3">
        <v>8</v>
      </c>
      <c r="D128" s="3">
        <v>5</v>
      </c>
      <c r="E128" s="4" t="s">
        <v>146</v>
      </c>
      <c r="F128" s="4" t="s">
        <v>44</v>
      </c>
      <c r="G128" s="18">
        <v>2000</v>
      </c>
      <c r="H128" s="18">
        <v>2000</v>
      </c>
      <c r="I128" s="18">
        <v>0</v>
      </c>
      <c r="J128" s="18">
        <v>0</v>
      </c>
      <c r="K128" s="18">
        <v>0</v>
      </c>
    </row>
    <row r="129" spans="1:11" s="52" customFormat="1" ht="27" customHeight="1">
      <c r="A129" s="53" t="s">
        <v>148</v>
      </c>
      <c r="B129" s="12">
        <v>157</v>
      </c>
      <c r="C129" s="3"/>
      <c r="D129" s="3"/>
      <c r="E129" s="4"/>
      <c r="F129" s="4"/>
      <c r="G129" s="49">
        <v>455.2</v>
      </c>
      <c r="H129" s="49">
        <v>0</v>
      </c>
      <c r="I129" s="49">
        <v>455.2</v>
      </c>
      <c r="J129" s="49">
        <v>0</v>
      </c>
      <c r="K129" s="49">
        <v>0</v>
      </c>
    </row>
    <row r="130" spans="1:11" s="52" customFormat="1">
      <c r="A130" s="53" t="s">
        <v>149</v>
      </c>
      <c r="B130" s="12"/>
      <c r="C130" s="30">
        <v>7</v>
      </c>
      <c r="D130" s="30"/>
      <c r="E130" s="31"/>
      <c r="F130" s="31"/>
      <c r="G130" s="49">
        <v>455.2</v>
      </c>
      <c r="H130" s="49">
        <v>0</v>
      </c>
      <c r="I130" s="49">
        <v>455.2</v>
      </c>
      <c r="J130" s="49">
        <v>0</v>
      </c>
      <c r="K130" s="49">
        <v>0</v>
      </c>
    </row>
    <row r="131" spans="1:11" s="52" customFormat="1" ht="28.5">
      <c r="A131" s="25" t="s">
        <v>150</v>
      </c>
      <c r="B131" s="12"/>
      <c r="C131" s="30">
        <v>7</v>
      </c>
      <c r="D131" s="30">
        <v>1</v>
      </c>
      <c r="E131" s="31"/>
      <c r="F131" s="31"/>
      <c r="G131" s="49">
        <v>455.2</v>
      </c>
      <c r="H131" s="49">
        <v>0</v>
      </c>
      <c r="I131" s="49">
        <v>455.2</v>
      </c>
      <c r="J131" s="49">
        <v>0</v>
      </c>
      <c r="K131" s="49">
        <v>0</v>
      </c>
    </row>
    <row r="132" spans="1:11" ht="48.75" customHeight="1">
      <c r="A132" s="1" t="s">
        <v>151</v>
      </c>
      <c r="B132" s="11"/>
      <c r="C132" s="3">
        <v>7</v>
      </c>
      <c r="D132" s="3">
        <v>1</v>
      </c>
      <c r="E132" s="4" t="s">
        <v>152</v>
      </c>
      <c r="F132" s="4" t="s">
        <v>29</v>
      </c>
      <c r="G132" s="18">
        <v>455.2</v>
      </c>
      <c r="H132" s="18">
        <v>0</v>
      </c>
      <c r="I132" s="18">
        <v>455.2</v>
      </c>
      <c r="J132" s="18"/>
      <c r="K132" s="18"/>
    </row>
    <row r="133" spans="1:11" s="44" customFormat="1" ht="24.75" customHeight="1">
      <c r="A133" s="37" t="s">
        <v>153</v>
      </c>
      <c r="B133" s="30">
        <v>249</v>
      </c>
      <c r="C133" s="30"/>
      <c r="D133" s="30"/>
      <c r="E133" s="31"/>
      <c r="F133" s="31"/>
      <c r="G133" s="17">
        <v>31202.400000000001</v>
      </c>
      <c r="H133" s="17">
        <v>2444</v>
      </c>
      <c r="I133" s="17">
        <v>0</v>
      </c>
      <c r="J133" s="17">
        <v>0</v>
      </c>
      <c r="K133" s="17">
        <v>28758.400000000001</v>
      </c>
    </row>
    <row r="134" spans="1:11" s="32" customFormat="1" ht="33" customHeight="1">
      <c r="A134" s="25" t="s">
        <v>154</v>
      </c>
      <c r="B134" s="29"/>
      <c r="C134" s="30">
        <v>20</v>
      </c>
      <c r="D134" s="30"/>
      <c r="E134" s="31"/>
      <c r="F134" s="31"/>
      <c r="G134" s="17">
        <v>31202.400000000001</v>
      </c>
      <c r="H134" s="17">
        <v>2444</v>
      </c>
      <c r="I134" s="17">
        <v>0</v>
      </c>
      <c r="J134" s="17">
        <v>0</v>
      </c>
      <c r="K134" s="17">
        <v>28758.400000000001</v>
      </c>
    </row>
    <row r="135" spans="1:11" s="32" customFormat="1" ht="16.5" customHeight="1">
      <c r="A135" s="25" t="s">
        <v>155</v>
      </c>
      <c r="B135" s="29"/>
      <c r="C135" s="30">
        <v>20</v>
      </c>
      <c r="D135" s="30">
        <v>9</v>
      </c>
      <c r="E135" s="31"/>
      <c r="F135" s="31"/>
      <c r="G135" s="17">
        <v>31202.400000000001</v>
      </c>
      <c r="H135" s="17">
        <v>2444</v>
      </c>
      <c r="I135" s="17">
        <v>0</v>
      </c>
      <c r="J135" s="17">
        <v>0</v>
      </c>
      <c r="K135" s="17">
        <v>28758.400000000001</v>
      </c>
    </row>
    <row r="136" spans="1:11" s="35" customFormat="1" ht="30">
      <c r="A136" s="26" t="s">
        <v>156</v>
      </c>
      <c r="B136" s="33"/>
      <c r="C136" s="34">
        <v>20</v>
      </c>
      <c r="D136" s="34">
        <v>9</v>
      </c>
      <c r="E136" s="27" t="s">
        <v>157</v>
      </c>
      <c r="F136" s="27" t="s">
        <v>158</v>
      </c>
      <c r="G136" s="18">
        <v>31202.400000000001</v>
      </c>
      <c r="H136" s="18">
        <v>2444</v>
      </c>
      <c r="I136" s="18">
        <v>0</v>
      </c>
      <c r="J136" s="18">
        <v>0</v>
      </c>
      <c r="K136" s="18">
        <v>28758.400000000001</v>
      </c>
    </row>
    <row r="137" spans="1:11" s="48" customFormat="1" ht="36" customHeight="1">
      <c r="A137" s="37" t="s">
        <v>159</v>
      </c>
      <c r="B137" s="47">
        <v>264</v>
      </c>
      <c r="C137" s="34"/>
      <c r="D137" s="34"/>
      <c r="E137" s="27"/>
      <c r="F137" s="27"/>
      <c r="G137" s="46">
        <v>720761.9</v>
      </c>
      <c r="H137" s="46">
        <v>0</v>
      </c>
      <c r="I137" s="46">
        <v>0</v>
      </c>
      <c r="J137" s="46">
        <v>0</v>
      </c>
      <c r="K137" s="46">
        <v>720761.9</v>
      </c>
    </row>
    <row r="138" spans="1:11" s="35" customFormat="1" ht="28.5">
      <c r="A138" s="25" t="s">
        <v>160</v>
      </c>
      <c r="B138" s="29"/>
      <c r="C138" s="30">
        <v>14</v>
      </c>
      <c r="D138" s="30"/>
      <c r="E138" s="31"/>
      <c r="F138" s="31"/>
      <c r="G138" s="46">
        <v>720761.9</v>
      </c>
      <c r="H138" s="46">
        <v>0</v>
      </c>
      <c r="I138" s="46">
        <v>0</v>
      </c>
      <c r="J138" s="46">
        <v>0</v>
      </c>
      <c r="K138" s="46">
        <v>720761.9</v>
      </c>
    </row>
    <row r="139" spans="1:11" s="32" customFormat="1" ht="14.25">
      <c r="A139" s="25" t="s">
        <v>161</v>
      </c>
      <c r="B139" s="29"/>
      <c r="C139" s="30">
        <v>14</v>
      </c>
      <c r="D139" s="30">
        <v>7</v>
      </c>
      <c r="E139" s="31"/>
      <c r="F139" s="31"/>
      <c r="G139" s="17">
        <v>720761.9</v>
      </c>
      <c r="H139" s="17">
        <v>0</v>
      </c>
      <c r="I139" s="17">
        <v>0</v>
      </c>
      <c r="J139" s="17">
        <v>0</v>
      </c>
      <c r="K139" s="17">
        <v>720761.9</v>
      </c>
    </row>
    <row r="140" spans="1:11" s="35" customFormat="1" ht="30">
      <c r="A140" s="26" t="s">
        <v>162</v>
      </c>
      <c r="B140" s="33"/>
      <c r="C140" s="34">
        <v>14</v>
      </c>
      <c r="D140" s="34">
        <v>7</v>
      </c>
      <c r="E140" s="27" t="s">
        <v>163</v>
      </c>
      <c r="F140" s="27" t="s">
        <v>44</v>
      </c>
      <c r="G140" s="18">
        <v>720761.9</v>
      </c>
      <c r="H140" s="18">
        <v>0</v>
      </c>
      <c r="I140" s="18">
        <v>0</v>
      </c>
      <c r="J140" s="18">
        <v>0</v>
      </c>
      <c r="K140" s="18">
        <v>720761.9</v>
      </c>
    </row>
    <row r="141" spans="1:11" s="48" customFormat="1" ht="36" customHeight="1">
      <c r="A141" s="54" t="s">
        <v>164</v>
      </c>
      <c r="B141" s="30">
        <v>284</v>
      </c>
      <c r="C141" s="34"/>
      <c r="D141" s="34"/>
      <c r="E141" s="27"/>
      <c r="F141" s="27"/>
      <c r="G141" s="46">
        <f>G142+G146</f>
        <v>151049.40000000002</v>
      </c>
      <c r="H141" s="46">
        <f t="shared" ref="H141:K141" si="5">H142+H146</f>
        <v>0</v>
      </c>
      <c r="I141" s="46">
        <f t="shared" si="5"/>
        <v>0</v>
      </c>
      <c r="J141" s="46">
        <f t="shared" si="5"/>
        <v>4371.2</v>
      </c>
      <c r="K141" s="46">
        <f t="shared" si="5"/>
        <v>146678.20000000001</v>
      </c>
    </row>
    <row r="142" spans="1:11" s="35" customFormat="1" ht="28.5">
      <c r="A142" s="25" t="s">
        <v>165</v>
      </c>
      <c r="B142" s="29"/>
      <c r="C142" s="30">
        <v>12</v>
      </c>
      <c r="D142" s="30"/>
      <c r="E142" s="31"/>
      <c r="F142" s="31"/>
      <c r="G142" s="51">
        <f>G143</f>
        <v>4371.2</v>
      </c>
      <c r="H142" s="51">
        <f t="shared" ref="H142:K142" si="6">H143</f>
        <v>0</v>
      </c>
      <c r="I142" s="51">
        <f t="shared" si="6"/>
        <v>0</v>
      </c>
      <c r="J142" s="51">
        <f t="shared" si="6"/>
        <v>4371.2</v>
      </c>
      <c r="K142" s="51">
        <f t="shared" si="6"/>
        <v>0</v>
      </c>
    </row>
    <row r="143" spans="1:11" s="35" customFormat="1">
      <c r="A143" s="25" t="s">
        <v>166</v>
      </c>
      <c r="B143" s="29"/>
      <c r="C143" s="30">
        <v>12</v>
      </c>
      <c r="D143" s="30">
        <v>1</v>
      </c>
      <c r="E143" s="31"/>
      <c r="F143" s="31"/>
      <c r="G143" s="51">
        <f>G144+G145</f>
        <v>4371.2</v>
      </c>
      <c r="H143" s="51">
        <f t="shared" ref="H143:K143" si="7">H144+H145</f>
        <v>0</v>
      </c>
      <c r="I143" s="51">
        <f t="shared" si="7"/>
        <v>0</v>
      </c>
      <c r="J143" s="51">
        <f t="shared" si="7"/>
        <v>4371.2</v>
      </c>
      <c r="K143" s="51">
        <f t="shared" si="7"/>
        <v>0</v>
      </c>
    </row>
    <row r="144" spans="1:11" s="35" customFormat="1" ht="33" customHeight="1">
      <c r="A144" s="26" t="s">
        <v>167</v>
      </c>
      <c r="B144" s="33"/>
      <c r="C144" s="34">
        <v>12</v>
      </c>
      <c r="D144" s="34">
        <v>1</v>
      </c>
      <c r="E144" s="27" t="s">
        <v>168</v>
      </c>
      <c r="F144" s="27" t="s">
        <v>22</v>
      </c>
      <c r="G144" s="55">
        <v>4282.8</v>
      </c>
      <c r="H144" s="18"/>
      <c r="I144" s="18">
        <v>0</v>
      </c>
      <c r="J144" s="18">
        <v>4282.8</v>
      </c>
      <c r="K144" s="18">
        <v>0</v>
      </c>
    </row>
    <row r="145" spans="1:11" s="35" customFormat="1" ht="75">
      <c r="A145" s="26" t="s">
        <v>169</v>
      </c>
      <c r="B145" s="33"/>
      <c r="C145" s="34">
        <v>12</v>
      </c>
      <c r="D145" s="34">
        <v>1</v>
      </c>
      <c r="E145" s="27" t="s">
        <v>168</v>
      </c>
      <c r="F145" s="27" t="s">
        <v>22</v>
      </c>
      <c r="G145" s="55">
        <v>88.4</v>
      </c>
      <c r="H145" s="18"/>
      <c r="I145" s="18">
        <v>0</v>
      </c>
      <c r="J145" s="18">
        <v>88.4</v>
      </c>
      <c r="K145" s="18">
        <v>0</v>
      </c>
    </row>
    <row r="146" spans="1:11" s="35" customFormat="1">
      <c r="A146" s="25" t="s">
        <v>68</v>
      </c>
      <c r="B146" s="29"/>
      <c r="C146" s="30">
        <v>15</v>
      </c>
      <c r="D146" s="30"/>
      <c r="E146" s="31"/>
      <c r="F146" s="31"/>
      <c r="G146" s="46">
        <v>146678.20000000001</v>
      </c>
      <c r="H146" s="46">
        <v>0</v>
      </c>
      <c r="I146" s="18">
        <v>0</v>
      </c>
      <c r="J146" s="18">
        <v>0</v>
      </c>
      <c r="K146" s="17">
        <v>146678.20000000001</v>
      </c>
    </row>
    <row r="147" spans="1:11" s="35" customFormat="1">
      <c r="A147" s="25" t="s">
        <v>140</v>
      </c>
      <c r="B147" s="29"/>
      <c r="C147" s="30">
        <v>15</v>
      </c>
      <c r="D147" s="30">
        <v>2</v>
      </c>
      <c r="E147" s="31"/>
      <c r="F147" s="31"/>
      <c r="G147" s="46">
        <v>146678.20000000001</v>
      </c>
      <c r="H147" s="46">
        <v>0</v>
      </c>
      <c r="I147" s="18">
        <v>0</v>
      </c>
      <c r="J147" s="18">
        <v>0</v>
      </c>
      <c r="K147" s="17">
        <v>146678.20000000001</v>
      </c>
    </row>
    <row r="148" spans="1:11" s="35" customFormat="1" ht="32.25" customHeight="1">
      <c r="A148" s="26" t="s">
        <v>170</v>
      </c>
      <c r="B148" s="29"/>
      <c r="C148" s="34">
        <v>15</v>
      </c>
      <c r="D148" s="34">
        <v>2</v>
      </c>
      <c r="E148" s="27" t="s">
        <v>71</v>
      </c>
      <c r="F148" s="27" t="s">
        <v>38</v>
      </c>
      <c r="G148" s="18">
        <v>133.69999999999999</v>
      </c>
      <c r="H148" s="18">
        <v>0</v>
      </c>
      <c r="I148" s="18">
        <v>0</v>
      </c>
      <c r="J148" s="18">
        <v>0</v>
      </c>
      <c r="K148" s="18">
        <v>133.69999999999999</v>
      </c>
    </row>
    <row r="149" spans="1:11" s="35" customFormat="1" ht="30">
      <c r="A149" s="26" t="s">
        <v>171</v>
      </c>
      <c r="B149" s="29"/>
      <c r="C149" s="34">
        <v>15</v>
      </c>
      <c r="D149" s="34">
        <v>2</v>
      </c>
      <c r="E149" s="27" t="s">
        <v>71</v>
      </c>
      <c r="F149" s="27" t="s">
        <v>38</v>
      </c>
      <c r="G149" s="18">
        <v>143649.5</v>
      </c>
      <c r="H149" s="18">
        <v>0</v>
      </c>
      <c r="I149" s="18">
        <v>0</v>
      </c>
      <c r="J149" s="18">
        <v>0</v>
      </c>
      <c r="K149" s="18">
        <v>143649.5</v>
      </c>
    </row>
    <row r="150" spans="1:11" s="59" customFormat="1" ht="31.5" customHeight="1">
      <c r="A150" s="26" t="s">
        <v>172</v>
      </c>
      <c r="B150" s="56"/>
      <c r="C150" s="57">
        <v>15</v>
      </c>
      <c r="D150" s="57">
        <v>2</v>
      </c>
      <c r="E150" s="58" t="s">
        <v>71</v>
      </c>
      <c r="F150" s="58" t="s">
        <v>38</v>
      </c>
      <c r="G150" s="18">
        <v>2895</v>
      </c>
      <c r="H150" s="18">
        <v>0</v>
      </c>
      <c r="I150" s="18">
        <v>0</v>
      </c>
      <c r="J150" s="18">
        <v>0</v>
      </c>
      <c r="K150" s="18">
        <v>2895</v>
      </c>
    </row>
    <row r="151" spans="1:11" s="44" customFormat="1" ht="25.5" customHeight="1">
      <c r="A151" s="54" t="s">
        <v>173</v>
      </c>
      <c r="B151" s="30">
        <v>456</v>
      </c>
      <c r="C151" s="30"/>
      <c r="D151" s="30"/>
      <c r="E151" s="31"/>
      <c r="F151" s="31"/>
      <c r="G151" s="17">
        <v>1070311.7</v>
      </c>
      <c r="H151" s="17">
        <v>0</v>
      </c>
      <c r="I151" s="17">
        <v>0</v>
      </c>
      <c r="J151" s="17">
        <v>0</v>
      </c>
      <c r="K151" s="17">
        <v>1070311.7</v>
      </c>
    </row>
    <row r="152" spans="1:11" s="32" customFormat="1" ht="28.5">
      <c r="A152" s="25" t="s">
        <v>174</v>
      </c>
      <c r="B152" s="29"/>
      <c r="C152" s="30">
        <v>11</v>
      </c>
      <c r="D152" s="30"/>
      <c r="E152" s="31"/>
      <c r="F152" s="31"/>
      <c r="G152" s="17">
        <v>620530.69999999995</v>
      </c>
      <c r="H152" s="17">
        <v>0</v>
      </c>
      <c r="I152" s="17">
        <v>0</v>
      </c>
      <c r="J152" s="17">
        <v>0</v>
      </c>
      <c r="K152" s="17">
        <v>620530.69999999995</v>
      </c>
    </row>
    <row r="153" spans="1:11" s="32" customFormat="1" ht="57">
      <c r="A153" s="25" t="s">
        <v>175</v>
      </c>
      <c r="B153" s="29"/>
      <c r="C153" s="30">
        <v>11</v>
      </c>
      <c r="D153" s="30">
        <v>5</v>
      </c>
      <c r="E153" s="31"/>
      <c r="F153" s="31"/>
      <c r="G153" s="17">
        <v>620530.69999999995</v>
      </c>
      <c r="H153" s="17">
        <v>0</v>
      </c>
      <c r="I153" s="17">
        <v>0</v>
      </c>
      <c r="J153" s="17">
        <v>0</v>
      </c>
      <c r="K153" s="17">
        <v>620530.69999999995</v>
      </c>
    </row>
    <row r="154" spans="1:11" s="35" customFormat="1" ht="31.5" customHeight="1">
      <c r="A154" s="26" t="s">
        <v>176</v>
      </c>
      <c r="B154" s="29"/>
      <c r="C154" s="34">
        <v>11</v>
      </c>
      <c r="D154" s="34">
        <v>5</v>
      </c>
      <c r="E154" s="27" t="s">
        <v>177</v>
      </c>
      <c r="F154" s="27" t="s">
        <v>85</v>
      </c>
      <c r="G154" s="18">
        <v>620530.69999999995</v>
      </c>
      <c r="H154" s="18">
        <v>0</v>
      </c>
      <c r="I154" s="18">
        <v>0</v>
      </c>
      <c r="J154" s="18">
        <v>0</v>
      </c>
      <c r="K154" s="18">
        <v>620530.69999999995</v>
      </c>
    </row>
    <row r="155" spans="1:11" s="32" customFormat="1" ht="28.5">
      <c r="A155" s="25" t="s">
        <v>178</v>
      </c>
      <c r="B155" s="29"/>
      <c r="C155" s="30">
        <v>14</v>
      </c>
      <c r="D155" s="30"/>
      <c r="E155" s="31"/>
      <c r="F155" s="31"/>
      <c r="G155" s="17">
        <v>449781</v>
      </c>
      <c r="H155" s="17">
        <v>0</v>
      </c>
      <c r="I155" s="17">
        <v>0</v>
      </c>
      <c r="J155" s="17">
        <v>0</v>
      </c>
      <c r="K155" s="17">
        <v>449781</v>
      </c>
    </row>
    <row r="156" spans="1:11" s="32" customFormat="1" ht="19.5" customHeight="1">
      <c r="A156" s="25" t="s">
        <v>161</v>
      </c>
      <c r="B156" s="29"/>
      <c r="C156" s="30">
        <v>14</v>
      </c>
      <c r="D156" s="30">
        <v>7</v>
      </c>
      <c r="E156" s="31"/>
      <c r="F156" s="31"/>
      <c r="G156" s="17">
        <v>449781</v>
      </c>
      <c r="H156" s="17">
        <v>0</v>
      </c>
      <c r="I156" s="17">
        <v>0</v>
      </c>
      <c r="J156" s="17">
        <v>0</v>
      </c>
      <c r="K156" s="17">
        <v>449781</v>
      </c>
    </row>
    <row r="157" spans="1:11" s="35" customFormat="1">
      <c r="A157" s="26" t="s">
        <v>179</v>
      </c>
      <c r="B157" s="29"/>
      <c r="C157" s="34">
        <v>14</v>
      </c>
      <c r="D157" s="34">
        <v>7</v>
      </c>
      <c r="E157" s="27" t="s">
        <v>163</v>
      </c>
      <c r="F157" s="27" t="s">
        <v>44</v>
      </c>
      <c r="G157" s="18">
        <v>449781</v>
      </c>
      <c r="H157" s="18">
        <v>0</v>
      </c>
      <c r="I157" s="18">
        <v>0</v>
      </c>
      <c r="J157" s="18">
        <v>0</v>
      </c>
      <c r="K157" s="18">
        <v>449781</v>
      </c>
    </row>
    <row r="158" spans="1:11" s="32" customFormat="1" ht="39.75" customHeight="1">
      <c r="A158" s="54" t="s">
        <v>180</v>
      </c>
      <c r="B158" s="29">
        <v>458</v>
      </c>
      <c r="C158" s="30"/>
      <c r="D158" s="30"/>
      <c r="E158" s="31"/>
      <c r="F158" s="31"/>
      <c r="G158" s="17">
        <v>3500</v>
      </c>
      <c r="H158" s="17">
        <v>3500</v>
      </c>
      <c r="I158" s="17">
        <v>0</v>
      </c>
      <c r="J158" s="17">
        <v>0</v>
      </c>
      <c r="K158" s="17">
        <v>0</v>
      </c>
    </row>
    <row r="159" spans="1:11" s="15" customFormat="1" ht="28.5">
      <c r="A159" s="25" t="s">
        <v>174</v>
      </c>
      <c r="B159" s="11"/>
      <c r="C159" s="12">
        <v>11</v>
      </c>
      <c r="D159" s="12"/>
      <c r="E159" s="13"/>
      <c r="F159" s="13"/>
      <c r="G159" s="17">
        <v>3500</v>
      </c>
      <c r="H159" s="17">
        <v>3500</v>
      </c>
      <c r="I159" s="17">
        <v>0</v>
      </c>
      <c r="J159" s="17">
        <v>0</v>
      </c>
      <c r="K159" s="17">
        <v>0</v>
      </c>
    </row>
    <row r="160" spans="1:11" s="15" customFormat="1" ht="14.25">
      <c r="A160" s="25" t="s">
        <v>181</v>
      </c>
      <c r="B160" s="11"/>
      <c r="C160" s="12">
        <v>11</v>
      </c>
      <c r="D160" s="12">
        <v>1</v>
      </c>
      <c r="E160" s="13"/>
      <c r="F160" s="13"/>
      <c r="G160" s="17">
        <v>3500</v>
      </c>
      <c r="H160" s="17">
        <v>3500</v>
      </c>
      <c r="I160" s="17">
        <v>0</v>
      </c>
      <c r="J160" s="17">
        <v>0</v>
      </c>
      <c r="K160" s="17">
        <v>0</v>
      </c>
    </row>
    <row r="161" spans="1:11" s="15" customFormat="1" ht="45">
      <c r="A161" s="1" t="s">
        <v>182</v>
      </c>
      <c r="B161" s="11"/>
      <c r="C161" s="3">
        <v>11</v>
      </c>
      <c r="D161" s="3">
        <v>1</v>
      </c>
      <c r="E161" s="4" t="s">
        <v>177</v>
      </c>
      <c r="F161" s="4" t="s">
        <v>124</v>
      </c>
      <c r="G161" s="18">
        <v>3241.5</v>
      </c>
      <c r="H161" s="18">
        <v>3241.5</v>
      </c>
      <c r="I161" s="18">
        <v>0</v>
      </c>
      <c r="J161" s="18">
        <v>0</v>
      </c>
      <c r="K161" s="18">
        <v>0</v>
      </c>
    </row>
    <row r="162" spans="1:11" s="15" customFormat="1" ht="45">
      <c r="A162" s="1" t="s">
        <v>183</v>
      </c>
      <c r="B162" s="11"/>
      <c r="C162" s="3">
        <v>11</v>
      </c>
      <c r="D162" s="3">
        <v>1</v>
      </c>
      <c r="E162" s="4" t="s">
        <v>177</v>
      </c>
      <c r="F162" s="4" t="s">
        <v>124</v>
      </c>
      <c r="G162" s="18">
        <v>258.5</v>
      </c>
      <c r="H162" s="18">
        <v>258.5</v>
      </c>
      <c r="I162" s="18">
        <v>0</v>
      </c>
      <c r="J162" s="18">
        <v>0</v>
      </c>
      <c r="K162" s="18">
        <v>0</v>
      </c>
    </row>
    <row r="163" spans="1:11" s="32" customFormat="1" ht="26.25" customHeight="1">
      <c r="A163" s="37" t="s">
        <v>184</v>
      </c>
      <c r="B163" s="29"/>
      <c r="C163" s="30"/>
      <c r="D163" s="30"/>
      <c r="E163" s="31"/>
      <c r="F163" s="31"/>
      <c r="G163" s="60">
        <f>G165+G167+G169+G172+G174+G180+G184+G186+G189+G192+G194+G197+G199+G201+G204+G207</f>
        <v>2512273.5999999996</v>
      </c>
      <c r="H163" s="60">
        <f t="shared" ref="H163:K163" si="8">H165+H167+H169+H172+H174+H180+H184+H186+H189+H192+H194+H197+H199+H201+H204+H207</f>
        <v>305475.30000000005</v>
      </c>
      <c r="I163" s="60">
        <f t="shared" si="8"/>
        <v>16455.2</v>
      </c>
      <c r="J163" s="60">
        <f t="shared" si="8"/>
        <v>4371.2</v>
      </c>
      <c r="K163" s="60">
        <f t="shared" si="8"/>
        <v>2185971.9</v>
      </c>
    </row>
    <row r="164" spans="1:11" s="35" customFormat="1">
      <c r="A164" s="26" t="s">
        <v>185</v>
      </c>
      <c r="B164" s="33"/>
      <c r="C164" s="34"/>
      <c r="D164" s="34"/>
      <c r="E164" s="27"/>
      <c r="F164" s="27"/>
      <c r="G164" s="18">
        <v>0</v>
      </c>
      <c r="H164" s="18">
        <v>0</v>
      </c>
      <c r="I164" s="18">
        <v>0</v>
      </c>
      <c r="J164" s="18">
        <v>0</v>
      </c>
      <c r="K164" s="18">
        <v>0</v>
      </c>
    </row>
    <row r="165" spans="1:11" s="32" customFormat="1" ht="28.5">
      <c r="A165" s="25" t="s">
        <v>49</v>
      </c>
      <c r="B165" s="29"/>
      <c r="C165" s="30">
        <v>1</v>
      </c>
      <c r="D165" s="30"/>
      <c r="E165" s="31"/>
      <c r="F165" s="31"/>
      <c r="G165" s="60">
        <f>G166</f>
        <v>31818.9</v>
      </c>
      <c r="H165" s="60">
        <f t="shared" ref="H165:K165" si="9">H166</f>
        <v>6170</v>
      </c>
      <c r="I165" s="60">
        <f t="shared" si="9"/>
        <v>0</v>
      </c>
      <c r="J165" s="60">
        <f t="shared" si="9"/>
        <v>0</v>
      </c>
      <c r="K165" s="60">
        <f t="shared" si="9"/>
        <v>25648.9</v>
      </c>
    </row>
    <row r="166" spans="1:11" s="35" customFormat="1" ht="30">
      <c r="A166" s="26" t="s">
        <v>50</v>
      </c>
      <c r="B166" s="33"/>
      <c r="C166" s="34">
        <v>1</v>
      </c>
      <c r="D166" s="34">
        <v>3</v>
      </c>
      <c r="E166" s="27"/>
      <c r="F166" s="27"/>
      <c r="G166" s="55">
        <f>G36</f>
        <v>31818.9</v>
      </c>
      <c r="H166" s="55">
        <f t="shared" ref="H166:K166" si="10">H36</f>
        <v>6170</v>
      </c>
      <c r="I166" s="55">
        <f t="shared" si="10"/>
        <v>0</v>
      </c>
      <c r="J166" s="55">
        <f t="shared" si="10"/>
        <v>0</v>
      </c>
      <c r="K166" s="55">
        <f t="shared" si="10"/>
        <v>25648.9</v>
      </c>
    </row>
    <row r="167" spans="1:11" s="32" customFormat="1" ht="14.25">
      <c r="A167" s="25" t="s">
        <v>133</v>
      </c>
      <c r="B167" s="29"/>
      <c r="C167" s="30">
        <v>2</v>
      </c>
      <c r="D167" s="30"/>
      <c r="E167" s="31"/>
      <c r="F167" s="31"/>
      <c r="G167" s="60">
        <v>700</v>
      </c>
      <c r="H167" s="60">
        <v>700</v>
      </c>
      <c r="I167" s="60">
        <v>0</v>
      </c>
      <c r="J167" s="60">
        <v>0</v>
      </c>
      <c r="K167" s="60">
        <v>0</v>
      </c>
    </row>
    <row r="168" spans="1:11" s="35" customFormat="1">
      <c r="A168" s="26" t="s">
        <v>134</v>
      </c>
      <c r="B168" s="33"/>
      <c r="C168" s="34">
        <v>2</v>
      </c>
      <c r="D168" s="34">
        <v>4</v>
      </c>
      <c r="E168" s="27"/>
      <c r="F168" s="27"/>
      <c r="G168" s="55">
        <v>700</v>
      </c>
      <c r="H168" s="55">
        <v>700</v>
      </c>
      <c r="I168" s="55">
        <v>0</v>
      </c>
      <c r="J168" s="55">
        <v>0</v>
      </c>
      <c r="K168" s="55">
        <v>0</v>
      </c>
    </row>
    <row r="169" spans="1:11" s="32" customFormat="1" ht="14.25">
      <c r="A169" s="25" t="s">
        <v>24</v>
      </c>
      <c r="B169" s="29"/>
      <c r="C169" s="30">
        <v>4</v>
      </c>
      <c r="D169" s="30"/>
      <c r="E169" s="31"/>
      <c r="F169" s="31"/>
      <c r="G169" s="60">
        <v>54163.199999999997</v>
      </c>
      <c r="H169" s="60">
        <v>51163.199999999997</v>
      </c>
      <c r="I169" s="60">
        <v>3000</v>
      </c>
      <c r="J169" s="60">
        <v>0</v>
      </c>
      <c r="K169" s="60">
        <v>0</v>
      </c>
    </row>
    <row r="170" spans="1:11" s="26" customFormat="1">
      <c r="A170" s="1" t="s">
        <v>25</v>
      </c>
      <c r="B170" s="61"/>
      <c r="C170" s="62">
        <v>4</v>
      </c>
      <c r="D170" s="62">
        <v>3</v>
      </c>
      <c r="E170" s="63"/>
      <c r="F170" s="63"/>
      <c r="G170" s="64">
        <v>51163.199999999997</v>
      </c>
      <c r="H170" s="64">
        <v>51163.199999999997</v>
      </c>
      <c r="I170" s="64">
        <v>0</v>
      </c>
      <c r="J170" s="64">
        <v>0</v>
      </c>
      <c r="K170" s="64">
        <v>0</v>
      </c>
    </row>
    <row r="171" spans="1:11" s="26" customFormat="1" ht="30">
      <c r="A171" s="26" t="s">
        <v>104</v>
      </c>
      <c r="B171" s="61"/>
      <c r="C171" s="62">
        <v>4</v>
      </c>
      <c r="D171" s="62">
        <v>6</v>
      </c>
      <c r="E171" s="63"/>
      <c r="F171" s="63"/>
      <c r="G171" s="64">
        <v>3000</v>
      </c>
      <c r="H171" s="64">
        <v>0</v>
      </c>
      <c r="I171" s="64">
        <v>3000</v>
      </c>
      <c r="J171" s="64">
        <v>0</v>
      </c>
      <c r="K171" s="64">
        <v>0</v>
      </c>
    </row>
    <row r="172" spans="1:11" s="32" customFormat="1" ht="14.25">
      <c r="A172" s="20" t="s">
        <v>17</v>
      </c>
      <c r="B172" s="29"/>
      <c r="C172" s="30" t="s">
        <v>18</v>
      </c>
      <c r="D172" s="30"/>
      <c r="E172" s="31"/>
      <c r="F172" s="31"/>
      <c r="G172" s="60">
        <v>8000</v>
      </c>
      <c r="H172" s="60">
        <v>8000</v>
      </c>
      <c r="I172" s="60">
        <v>0</v>
      </c>
      <c r="J172" s="60">
        <v>0</v>
      </c>
      <c r="K172" s="60">
        <v>0</v>
      </c>
    </row>
    <row r="173" spans="1:11" s="26" customFormat="1">
      <c r="A173" s="26" t="s">
        <v>19</v>
      </c>
      <c r="B173" s="61"/>
      <c r="C173" s="22" t="s">
        <v>18</v>
      </c>
      <c r="D173" s="3">
        <v>1</v>
      </c>
      <c r="E173" s="4"/>
      <c r="F173" s="4"/>
      <c r="G173" s="64">
        <v>8000</v>
      </c>
      <c r="H173" s="64">
        <v>8000</v>
      </c>
      <c r="I173" s="64">
        <v>0</v>
      </c>
      <c r="J173" s="64">
        <v>0</v>
      </c>
      <c r="K173" s="64">
        <v>0</v>
      </c>
    </row>
    <row r="174" spans="1:11" s="32" customFormat="1" ht="28.5">
      <c r="A174" s="25" t="s">
        <v>107</v>
      </c>
      <c r="B174" s="29"/>
      <c r="C174" s="30">
        <v>5</v>
      </c>
      <c r="D174" s="30"/>
      <c r="E174" s="31"/>
      <c r="F174" s="31"/>
      <c r="G174" s="60">
        <f>SUM(G175:G179)</f>
        <v>58281.3</v>
      </c>
      <c r="H174" s="60">
        <f t="shared" ref="H174:K174" si="11">SUM(H175:H179)</f>
        <v>41561.300000000003</v>
      </c>
      <c r="I174" s="60">
        <f t="shared" si="11"/>
        <v>0</v>
      </c>
      <c r="J174" s="60">
        <f t="shared" si="11"/>
        <v>0</v>
      </c>
      <c r="K174" s="60">
        <f t="shared" si="11"/>
        <v>16720</v>
      </c>
    </row>
    <row r="175" spans="1:11" s="35" customFormat="1">
      <c r="A175" s="26" t="s">
        <v>117</v>
      </c>
      <c r="B175" s="33"/>
      <c r="C175" s="34">
        <v>5</v>
      </c>
      <c r="D175" s="34">
        <v>1</v>
      </c>
      <c r="E175" s="27"/>
      <c r="F175" s="27"/>
      <c r="G175" s="55">
        <v>1500</v>
      </c>
      <c r="H175" s="55">
        <v>1500</v>
      </c>
      <c r="I175" s="55">
        <v>0</v>
      </c>
      <c r="J175" s="55">
        <v>0</v>
      </c>
      <c r="K175" s="55">
        <v>0</v>
      </c>
    </row>
    <row r="176" spans="1:11" s="35" customFormat="1">
      <c r="A176" s="26" t="s">
        <v>120</v>
      </c>
      <c r="B176" s="33"/>
      <c r="C176" s="34">
        <v>5</v>
      </c>
      <c r="D176" s="34">
        <v>2</v>
      </c>
      <c r="E176" s="27"/>
      <c r="F176" s="27"/>
      <c r="G176" s="55">
        <v>2250</v>
      </c>
      <c r="H176" s="55">
        <v>2250</v>
      </c>
      <c r="I176" s="55">
        <v>0</v>
      </c>
      <c r="J176" s="55">
        <v>0</v>
      </c>
      <c r="K176" s="55">
        <v>0</v>
      </c>
    </row>
    <row r="177" spans="1:11" s="35" customFormat="1">
      <c r="A177" s="26" t="s">
        <v>108</v>
      </c>
      <c r="B177" s="33"/>
      <c r="C177" s="34">
        <v>5</v>
      </c>
      <c r="D177" s="34">
        <v>3</v>
      </c>
      <c r="E177" s="27"/>
      <c r="F177" s="27"/>
      <c r="G177" s="55">
        <v>43392</v>
      </c>
      <c r="H177" s="55">
        <v>26672</v>
      </c>
      <c r="I177" s="55">
        <v>0</v>
      </c>
      <c r="J177" s="55">
        <v>0</v>
      </c>
      <c r="K177" s="55">
        <v>16720</v>
      </c>
    </row>
    <row r="178" spans="1:11" s="35" customFormat="1">
      <c r="A178" s="1" t="s">
        <v>122</v>
      </c>
      <c r="B178" s="33"/>
      <c r="C178" s="34">
        <v>5</v>
      </c>
      <c r="D178" s="34">
        <v>5</v>
      </c>
      <c r="E178" s="27"/>
      <c r="F178" s="27"/>
      <c r="G178" s="55">
        <v>9750</v>
      </c>
      <c r="H178" s="55">
        <v>9750</v>
      </c>
      <c r="I178" s="55">
        <v>0</v>
      </c>
      <c r="J178" s="55">
        <v>0</v>
      </c>
      <c r="K178" s="55">
        <v>0</v>
      </c>
    </row>
    <row r="179" spans="1:11" s="35" customFormat="1" ht="30">
      <c r="A179" s="26" t="s">
        <v>129</v>
      </c>
      <c r="B179" s="33"/>
      <c r="C179" s="34">
        <v>5</v>
      </c>
      <c r="D179" s="34">
        <v>6</v>
      </c>
      <c r="E179" s="27"/>
      <c r="F179" s="27"/>
      <c r="G179" s="55">
        <v>1389.3</v>
      </c>
      <c r="H179" s="55">
        <v>1389.3</v>
      </c>
      <c r="I179" s="55">
        <v>0</v>
      </c>
      <c r="J179" s="55">
        <v>0</v>
      </c>
      <c r="K179" s="55">
        <v>0</v>
      </c>
    </row>
    <row r="180" spans="1:11" s="32" customFormat="1" ht="14.25">
      <c r="A180" s="25" t="s">
        <v>58</v>
      </c>
      <c r="B180" s="29"/>
      <c r="C180" s="30">
        <v>6</v>
      </c>
      <c r="D180" s="30"/>
      <c r="E180" s="31"/>
      <c r="F180" s="31"/>
      <c r="G180" s="60">
        <v>23777.1</v>
      </c>
      <c r="H180" s="60">
        <v>23777.1</v>
      </c>
      <c r="I180" s="60">
        <v>0</v>
      </c>
      <c r="J180" s="60">
        <v>0</v>
      </c>
      <c r="K180" s="60">
        <v>0</v>
      </c>
    </row>
    <row r="181" spans="1:11" s="35" customFormat="1">
      <c r="A181" s="26" t="s">
        <v>137</v>
      </c>
      <c r="B181" s="33"/>
      <c r="C181" s="34">
        <v>6</v>
      </c>
      <c r="D181" s="34">
        <v>1</v>
      </c>
      <c r="E181" s="27"/>
      <c r="F181" s="27"/>
      <c r="G181" s="55">
        <v>10000</v>
      </c>
      <c r="H181" s="55">
        <v>10000</v>
      </c>
      <c r="I181" s="55">
        <v>0</v>
      </c>
      <c r="J181" s="55">
        <v>0</v>
      </c>
      <c r="K181" s="55">
        <v>0</v>
      </c>
    </row>
    <row r="182" spans="1:11" s="35" customFormat="1">
      <c r="A182" s="26" t="s">
        <v>83</v>
      </c>
      <c r="B182" s="33"/>
      <c r="C182" s="34">
        <v>6</v>
      </c>
      <c r="D182" s="34">
        <v>3</v>
      </c>
      <c r="E182" s="27"/>
      <c r="F182" s="27"/>
      <c r="G182" s="55">
        <v>9777.1</v>
      </c>
      <c r="H182" s="55">
        <v>9777.1</v>
      </c>
      <c r="I182" s="55">
        <v>0</v>
      </c>
      <c r="J182" s="55">
        <v>0</v>
      </c>
      <c r="K182" s="55">
        <v>0</v>
      </c>
    </row>
    <row r="183" spans="1:11" s="35" customFormat="1">
      <c r="A183" s="26" t="s">
        <v>59</v>
      </c>
      <c r="B183" s="33"/>
      <c r="C183" s="34">
        <v>6</v>
      </c>
      <c r="D183" s="34">
        <v>4</v>
      </c>
      <c r="E183" s="27"/>
      <c r="F183" s="27"/>
      <c r="G183" s="55">
        <v>4000</v>
      </c>
      <c r="H183" s="55">
        <v>4000</v>
      </c>
      <c r="I183" s="55">
        <v>0</v>
      </c>
      <c r="J183" s="55">
        <v>0</v>
      </c>
      <c r="K183" s="55">
        <v>0</v>
      </c>
    </row>
    <row r="184" spans="1:11" s="32" customFormat="1" ht="14.25">
      <c r="A184" s="25" t="s">
        <v>149</v>
      </c>
      <c r="B184" s="29"/>
      <c r="C184" s="30">
        <v>7</v>
      </c>
      <c r="D184" s="30"/>
      <c r="E184" s="31"/>
      <c r="F184" s="31"/>
      <c r="G184" s="60">
        <v>455.2</v>
      </c>
      <c r="H184" s="60">
        <v>0</v>
      </c>
      <c r="I184" s="60">
        <v>455.2</v>
      </c>
      <c r="J184" s="60">
        <v>0</v>
      </c>
      <c r="K184" s="60">
        <v>0</v>
      </c>
    </row>
    <row r="185" spans="1:11" s="35" customFormat="1">
      <c r="A185" s="26" t="s">
        <v>150</v>
      </c>
      <c r="B185" s="33"/>
      <c r="C185" s="34">
        <v>7</v>
      </c>
      <c r="D185" s="34">
        <v>1</v>
      </c>
      <c r="E185" s="27"/>
      <c r="F185" s="27"/>
      <c r="G185" s="55">
        <v>455.2</v>
      </c>
      <c r="H185" s="55">
        <v>0</v>
      </c>
      <c r="I185" s="55">
        <v>455.2</v>
      </c>
      <c r="J185" s="55">
        <v>0</v>
      </c>
      <c r="K185" s="55">
        <v>0</v>
      </c>
    </row>
    <row r="186" spans="1:11" s="32" customFormat="1" ht="28.5">
      <c r="A186" s="25" t="s">
        <v>92</v>
      </c>
      <c r="B186" s="29"/>
      <c r="C186" s="30">
        <v>8</v>
      </c>
      <c r="D186" s="30"/>
      <c r="E186" s="31"/>
      <c r="F186" s="31"/>
      <c r="G186" s="60">
        <f>G187+G188</f>
        <v>37510</v>
      </c>
      <c r="H186" s="60">
        <f t="shared" ref="H186:J186" si="12">H187+H188</f>
        <v>37510</v>
      </c>
      <c r="I186" s="60">
        <f t="shared" si="12"/>
        <v>0</v>
      </c>
      <c r="J186" s="60">
        <f t="shared" si="12"/>
        <v>0</v>
      </c>
      <c r="K186" s="60">
        <v>0</v>
      </c>
    </row>
    <row r="187" spans="1:11" s="35" customFormat="1">
      <c r="A187" s="26" t="s">
        <v>144</v>
      </c>
      <c r="B187" s="33"/>
      <c r="C187" s="34">
        <v>8</v>
      </c>
      <c r="D187" s="34">
        <v>5</v>
      </c>
      <c r="E187" s="27"/>
      <c r="F187" s="27"/>
      <c r="G187" s="55">
        <v>3000</v>
      </c>
      <c r="H187" s="55">
        <v>3000</v>
      </c>
      <c r="I187" s="55">
        <v>0</v>
      </c>
      <c r="J187" s="55">
        <v>0</v>
      </c>
      <c r="K187" s="55">
        <v>0</v>
      </c>
    </row>
    <row r="188" spans="1:11" s="35" customFormat="1" ht="45">
      <c r="A188" s="26" t="s">
        <v>93</v>
      </c>
      <c r="B188" s="33"/>
      <c r="C188" s="34">
        <v>8</v>
      </c>
      <c r="D188" s="34">
        <v>6</v>
      </c>
      <c r="E188" s="27"/>
      <c r="F188" s="27"/>
      <c r="G188" s="55">
        <v>34510</v>
      </c>
      <c r="H188" s="55">
        <v>34510</v>
      </c>
      <c r="I188" s="55">
        <v>0</v>
      </c>
      <c r="J188" s="55">
        <v>0</v>
      </c>
      <c r="K188" s="55">
        <v>0</v>
      </c>
    </row>
    <row r="189" spans="1:11" s="32" customFormat="1" ht="14.25">
      <c r="A189" s="25" t="s">
        <v>73</v>
      </c>
      <c r="B189" s="29"/>
      <c r="C189" s="30">
        <v>9</v>
      </c>
      <c r="D189" s="30"/>
      <c r="E189" s="31"/>
      <c r="F189" s="31"/>
      <c r="G189" s="60">
        <v>63520.6</v>
      </c>
      <c r="H189" s="60">
        <v>41000</v>
      </c>
      <c r="I189" s="60">
        <v>13000</v>
      </c>
      <c r="J189" s="60">
        <v>0</v>
      </c>
      <c r="K189" s="60">
        <v>9520.6</v>
      </c>
    </row>
    <row r="190" spans="1:11" s="35" customFormat="1" ht="30">
      <c r="A190" s="26" t="s">
        <v>74</v>
      </c>
      <c r="B190" s="33"/>
      <c r="C190" s="34">
        <v>9</v>
      </c>
      <c r="D190" s="34">
        <v>3</v>
      </c>
      <c r="E190" s="27"/>
      <c r="F190" s="27"/>
      <c r="G190" s="55">
        <v>13000</v>
      </c>
      <c r="H190" s="55">
        <v>0</v>
      </c>
      <c r="I190" s="55">
        <v>13000</v>
      </c>
      <c r="J190" s="55">
        <v>0</v>
      </c>
      <c r="K190" s="55">
        <v>0</v>
      </c>
    </row>
    <row r="191" spans="1:11" s="35" customFormat="1" ht="45">
      <c r="A191" s="26" t="s">
        <v>186</v>
      </c>
      <c r="B191" s="33"/>
      <c r="C191" s="34">
        <v>9</v>
      </c>
      <c r="D191" s="34">
        <v>6</v>
      </c>
      <c r="E191" s="27"/>
      <c r="F191" s="27"/>
      <c r="G191" s="55">
        <v>50520.6</v>
      </c>
      <c r="H191" s="55">
        <v>41000</v>
      </c>
      <c r="I191" s="55">
        <v>0</v>
      </c>
      <c r="J191" s="55">
        <v>0</v>
      </c>
      <c r="K191" s="55">
        <v>9520.6</v>
      </c>
    </row>
    <row r="192" spans="1:11" s="32" customFormat="1" ht="34.5" customHeight="1">
      <c r="A192" s="16" t="s">
        <v>64</v>
      </c>
      <c r="B192" s="29"/>
      <c r="C192" s="30">
        <v>10</v>
      </c>
      <c r="D192" s="30"/>
      <c r="E192" s="31"/>
      <c r="F192" s="31"/>
      <c r="G192" s="60">
        <v>1077.2</v>
      </c>
      <c r="H192" s="60">
        <v>1077.2</v>
      </c>
      <c r="I192" s="60">
        <v>0</v>
      </c>
      <c r="J192" s="60">
        <v>0</v>
      </c>
      <c r="K192" s="60">
        <v>0</v>
      </c>
    </row>
    <row r="193" spans="1:11" s="35" customFormat="1" ht="16.5" customHeight="1">
      <c r="A193" s="41" t="s">
        <v>65</v>
      </c>
      <c r="B193" s="33"/>
      <c r="C193" s="34">
        <v>10</v>
      </c>
      <c r="D193" s="34">
        <v>3</v>
      </c>
      <c r="E193" s="27"/>
      <c r="F193" s="27"/>
      <c r="G193" s="55">
        <v>1077.2</v>
      </c>
      <c r="H193" s="55">
        <v>1077.2</v>
      </c>
      <c r="I193" s="55">
        <v>0</v>
      </c>
      <c r="J193" s="55">
        <v>0</v>
      </c>
      <c r="K193" s="55">
        <v>0</v>
      </c>
    </row>
    <row r="194" spans="1:11" s="32" customFormat="1" ht="31.5" customHeight="1">
      <c r="A194" s="25" t="s">
        <v>174</v>
      </c>
      <c r="B194" s="29"/>
      <c r="C194" s="30">
        <v>11</v>
      </c>
      <c r="D194" s="30"/>
      <c r="E194" s="31"/>
      <c r="F194" s="31"/>
      <c r="G194" s="60">
        <v>624030.69999999995</v>
      </c>
      <c r="H194" s="60">
        <v>3500</v>
      </c>
      <c r="I194" s="60">
        <v>0</v>
      </c>
      <c r="J194" s="60">
        <v>0</v>
      </c>
      <c r="K194" s="60">
        <v>620530.69999999995</v>
      </c>
    </row>
    <row r="195" spans="1:11" s="35" customFormat="1">
      <c r="A195" s="26" t="s">
        <v>181</v>
      </c>
      <c r="B195" s="33"/>
      <c r="C195" s="34">
        <v>11</v>
      </c>
      <c r="D195" s="34">
        <v>1</v>
      </c>
      <c r="E195" s="27"/>
      <c r="F195" s="27"/>
      <c r="G195" s="55">
        <v>3500</v>
      </c>
      <c r="H195" s="55">
        <v>3500</v>
      </c>
      <c r="I195" s="55">
        <v>0</v>
      </c>
      <c r="J195" s="55">
        <v>0</v>
      </c>
      <c r="K195" s="55">
        <v>0</v>
      </c>
    </row>
    <row r="196" spans="1:11" s="35" customFormat="1" ht="47.25" customHeight="1">
      <c r="A196" s="26" t="s">
        <v>175</v>
      </c>
      <c r="B196" s="33"/>
      <c r="C196" s="34">
        <v>11</v>
      </c>
      <c r="D196" s="34">
        <v>5</v>
      </c>
      <c r="E196" s="27"/>
      <c r="F196" s="27"/>
      <c r="G196" s="55">
        <v>620530.69999999995</v>
      </c>
      <c r="H196" s="55">
        <v>0</v>
      </c>
      <c r="I196" s="55">
        <v>0</v>
      </c>
      <c r="J196" s="55">
        <v>0</v>
      </c>
      <c r="K196" s="55">
        <v>620530.69999999995</v>
      </c>
    </row>
    <row r="197" spans="1:11" s="44" customFormat="1" ht="28.5">
      <c r="A197" s="25" t="s">
        <v>165</v>
      </c>
      <c r="B197" s="30"/>
      <c r="C197" s="30">
        <v>12</v>
      </c>
      <c r="D197" s="30"/>
      <c r="E197" s="31"/>
      <c r="F197" s="31"/>
      <c r="G197" s="60">
        <f>G198</f>
        <v>4371.2</v>
      </c>
      <c r="H197" s="60">
        <f t="shared" ref="H197:K197" si="13">H198</f>
        <v>0</v>
      </c>
      <c r="I197" s="60">
        <f t="shared" si="13"/>
        <v>0</v>
      </c>
      <c r="J197" s="60">
        <f t="shared" si="13"/>
        <v>4371.2</v>
      </c>
      <c r="K197" s="60">
        <f t="shared" si="13"/>
        <v>0</v>
      </c>
    </row>
    <row r="198" spans="1:11" s="35" customFormat="1">
      <c r="A198" s="26" t="s">
        <v>166</v>
      </c>
      <c r="B198" s="33"/>
      <c r="C198" s="34">
        <v>12</v>
      </c>
      <c r="D198" s="34">
        <v>1</v>
      </c>
      <c r="E198" s="27"/>
      <c r="F198" s="27"/>
      <c r="G198" s="55">
        <v>4371.2</v>
      </c>
      <c r="H198" s="55">
        <v>0</v>
      </c>
      <c r="I198" s="55">
        <v>0</v>
      </c>
      <c r="J198" s="55">
        <v>4371.2</v>
      </c>
      <c r="K198" s="55">
        <v>0</v>
      </c>
    </row>
    <row r="199" spans="1:11" s="32" customFormat="1" ht="31.5" customHeight="1">
      <c r="A199" s="25" t="s">
        <v>187</v>
      </c>
      <c r="B199" s="29"/>
      <c r="C199" s="30">
        <v>14</v>
      </c>
      <c r="D199" s="30"/>
      <c r="E199" s="31"/>
      <c r="F199" s="31"/>
      <c r="G199" s="60">
        <v>1170542.8999999999</v>
      </c>
      <c r="H199" s="60">
        <v>0</v>
      </c>
      <c r="I199" s="60">
        <v>0</v>
      </c>
      <c r="J199" s="60">
        <v>0</v>
      </c>
      <c r="K199" s="60">
        <v>1170542.8999999999</v>
      </c>
    </row>
    <row r="200" spans="1:11" s="35" customFormat="1">
      <c r="A200" s="26" t="s">
        <v>161</v>
      </c>
      <c r="B200" s="33"/>
      <c r="C200" s="34">
        <v>14</v>
      </c>
      <c r="D200" s="34">
        <v>7</v>
      </c>
      <c r="E200" s="27"/>
      <c r="F200" s="27"/>
      <c r="G200" s="55">
        <v>1170542.8999999999</v>
      </c>
      <c r="H200" s="55">
        <v>0</v>
      </c>
      <c r="I200" s="55">
        <v>0</v>
      </c>
      <c r="J200" s="55">
        <v>0</v>
      </c>
      <c r="K200" s="55">
        <v>1170542.8999999999</v>
      </c>
    </row>
    <row r="201" spans="1:11" s="32" customFormat="1" ht="14.25">
      <c r="A201" s="25" t="s">
        <v>68</v>
      </c>
      <c r="B201" s="29"/>
      <c r="C201" s="30">
        <v>15</v>
      </c>
      <c r="D201" s="30"/>
      <c r="E201" s="31"/>
      <c r="F201" s="31"/>
      <c r="G201" s="60">
        <v>194230.6</v>
      </c>
      <c r="H201" s="60">
        <v>9250</v>
      </c>
      <c r="I201" s="60">
        <v>0</v>
      </c>
      <c r="J201" s="60">
        <v>0</v>
      </c>
      <c r="K201" s="60">
        <v>184980.6</v>
      </c>
    </row>
    <row r="202" spans="1:11" s="35" customFormat="1">
      <c r="A202" s="26" t="s">
        <v>69</v>
      </c>
      <c r="B202" s="33"/>
      <c r="C202" s="34">
        <v>15</v>
      </c>
      <c r="D202" s="34">
        <v>1</v>
      </c>
      <c r="E202" s="27"/>
      <c r="F202" s="27"/>
      <c r="G202" s="55">
        <v>47302.400000000001</v>
      </c>
      <c r="H202" s="55">
        <v>9000</v>
      </c>
      <c r="I202" s="55">
        <v>0</v>
      </c>
      <c r="J202" s="55">
        <v>0</v>
      </c>
      <c r="K202" s="55">
        <v>38302.400000000001</v>
      </c>
    </row>
    <row r="203" spans="1:11" s="35" customFormat="1">
      <c r="A203" s="26" t="s">
        <v>140</v>
      </c>
      <c r="B203" s="33"/>
      <c r="C203" s="34">
        <v>15</v>
      </c>
      <c r="D203" s="34">
        <v>2</v>
      </c>
      <c r="E203" s="27"/>
      <c r="F203" s="27"/>
      <c r="G203" s="55">
        <v>146928.20000000001</v>
      </c>
      <c r="H203" s="55">
        <v>250</v>
      </c>
      <c r="I203" s="55">
        <v>0</v>
      </c>
      <c r="J203" s="55">
        <v>0</v>
      </c>
      <c r="K203" s="55">
        <v>146678.20000000001</v>
      </c>
    </row>
    <row r="204" spans="1:11" s="32" customFormat="1" ht="16.5" customHeight="1">
      <c r="A204" s="25" t="s">
        <v>40</v>
      </c>
      <c r="B204" s="29"/>
      <c r="C204" s="30">
        <v>16</v>
      </c>
      <c r="D204" s="30"/>
      <c r="E204" s="31"/>
      <c r="F204" s="31"/>
      <c r="G204" s="60">
        <f>G205+G206</f>
        <v>208592.3</v>
      </c>
      <c r="H204" s="60">
        <f t="shared" ref="H204:K204" si="14">H205+H206</f>
        <v>79322.5</v>
      </c>
      <c r="I204" s="60">
        <f t="shared" si="14"/>
        <v>0</v>
      </c>
      <c r="J204" s="60">
        <f t="shared" si="14"/>
        <v>0</v>
      </c>
      <c r="K204" s="60">
        <f t="shared" si="14"/>
        <v>129269.8</v>
      </c>
    </row>
    <row r="205" spans="1:11" s="35" customFormat="1">
      <c r="A205" s="26" t="s">
        <v>41</v>
      </c>
      <c r="B205" s="33"/>
      <c r="C205" s="34">
        <v>16</v>
      </c>
      <c r="D205" s="34">
        <v>1</v>
      </c>
      <c r="E205" s="27"/>
      <c r="F205" s="27"/>
      <c r="G205" s="55">
        <v>109856.8</v>
      </c>
      <c r="H205" s="55">
        <v>78727.5</v>
      </c>
      <c r="I205" s="55">
        <v>0</v>
      </c>
      <c r="J205" s="55">
        <v>0</v>
      </c>
      <c r="K205" s="55">
        <v>31129.3</v>
      </c>
    </row>
    <row r="206" spans="1:11" s="35" customFormat="1">
      <c r="A206" s="1" t="s">
        <v>45</v>
      </c>
      <c r="B206" s="33"/>
      <c r="C206" s="34">
        <v>16</v>
      </c>
      <c r="D206" s="34">
        <v>2</v>
      </c>
      <c r="E206" s="27"/>
      <c r="F206" s="27"/>
      <c r="G206" s="55">
        <f>SUM(H206:K206)</f>
        <v>98735.5</v>
      </c>
      <c r="H206" s="55">
        <v>595</v>
      </c>
      <c r="I206" s="55">
        <v>0</v>
      </c>
      <c r="J206" s="55">
        <v>0</v>
      </c>
      <c r="K206" s="55">
        <v>98140.5</v>
      </c>
    </row>
    <row r="207" spans="1:11" s="15" customFormat="1" ht="29.25" customHeight="1">
      <c r="A207" s="20" t="s">
        <v>154</v>
      </c>
      <c r="B207" s="11"/>
      <c r="C207" s="12">
        <v>20</v>
      </c>
      <c r="D207" s="12"/>
      <c r="E207" s="13"/>
      <c r="F207" s="13"/>
      <c r="G207" s="28">
        <v>31202.400000000001</v>
      </c>
      <c r="H207" s="28">
        <v>2444</v>
      </c>
      <c r="I207" s="28">
        <v>0</v>
      </c>
      <c r="J207" s="28">
        <v>0</v>
      </c>
      <c r="K207" s="28">
        <v>28758.400000000001</v>
      </c>
    </row>
    <row r="208" spans="1:11">
      <c r="A208" s="1" t="s">
        <v>155</v>
      </c>
      <c r="C208" s="3">
        <v>20</v>
      </c>
      <c r="D208" s="3">
        <v>9</v>
      </c>
      <c r="G208" s="65">
        <v>31202.400000000001</v>
      </c>
      <c r="H208" s="65">
        <v>2444</v>
      </c>
      <c r="I208" s="65">
        <v>0</v>
      </c>
      <c r="J208" s="65">
        <v>0</v>
      </c>
      <c r="K208" s="65" t="s">
        <v>188</v>
      </c>
    </row>
  </sheetData>
  <mergeCells count="8">
    <mergeCell ref="I1:K1"/>
    <mergeCell ref="I2:K2"/>
    <mergeCell ref="A3:K3"/>
    <mergeCell ref="J4:K4"/>
    <mergeCell ref="A5:A6"/>
    <mergeCell ref="B5:F5"/>
    <mergeCell ref="G5:G6"/>
    <mergeCell ref="H5:K5"/>
  </mergeCells>
  <printOptions horizontalCentered="1"/>
  <pageMargins left="0.511811023622047" right="0.31496062992126" top="0.511811023622047" bottom="0.511811023622047" header="0" footer="0"/>
  <pageSetup paperSize="9" scale="75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Anexa nr.3 rus</vt:lpstr>
      <vt:lpstr>'Anexa nr.3 rus'!Заголовки_для_печати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anmolcean</dc:creator>
  <cp:lastModifiedBy>admin</cp:lastModifiedBy>
  <dcterms:created xsi:type="dcterms:W3CDTF">2014-09-25T06:53:13Z</dcterms:created>
  <dcterms:modified xsi:type="dcterms:W3CDTF">2014-09-26T08:54:30Z</dcterms:modified>
</cp:coreProperties>
</file>